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 tabRatio="602" activeTab="2"/>
  </bookViews>
  <sheets>
    <sheet name="ورقة1" sheetId="2" r:id="rId1"/>
    <sheet name="ورقة2" sheetId="3" r:id="rId2"/>
    <sheet name="ورقة3" sheetId="4" r:id="rId3"/>
    <sheet name="ورقة4" sheetId="5" r:id="rId4"/>
  </sheets>
  <definedNames>
    <definedName name="_xlnm.Print_Area" localSheetId="0">ورقة1!$A$1:$J$56</definedName>
    <definedName name="_xlnm.Print_Area" localSheetId="1">ورقة2!$A$1:$J$59</definedName>
    <definedName name="_xlnm.Print_Area" localSheetId="2">ورقة3!$A$1:$J$93</definedName>
    <definedName name="_xlnm.Print_Area" localSheetId="3">ورقة4!$A$1:$J$119</definedName>
  </definedNames>
  <calcPr calcId="144525" calcMode="manual"/>
</workbook>
</file>

<file path=xl/calcChain.xml><?xml version="1.0" encoding="utf-8"?>
<calcChain xmlns="http://schemas.openxmlformats.org/spreadsheetml/2006/main">
  <c r="J47" i="3" l="1"/>
  <c r="J86" i="5"/>
  <c r="J79" i="4"/>
  <c r="J102" i="5" l="1"/>
  <c r="J101" i="5"/>
  <c r="J100" i="5"/>
  <c r="J99" i="5"/>
  <c r="J98" i="5"/>
  <c r="J95" i="5"/>
  <c r="J93" i="5"/>
  <c r="J92" i="5"/>
  <c r="J91" i="5"/>
  <c r="J90" i="5"/>
  <c r="J87" i="5"/>
  <c r="J88" i="5"/>
  <c r="J89" i="5"/>
  <c r="J80" i="5"/>
  <c r="J79" i="5"/>
  <c r="J78" i="5"/>
  <c r="J76" i="5"/>
  <c r="J75" i="5"/>
  <c r="J74" i="5"/>
  <c r="J73" i="5"/>
  <c r="J72" i="5"/>
  <c r="J71" i="5"/>
  <c r="J70" i="5"/>
  <c r="J69" i="5"/>
  <c r="J68" i="5"/>
  <c r="J67" i="5"/>
  <c r="J65" i="5"/>
  <c r="J64" i="5"/>
  <c r="J63" i="5"/>
  <c r="J62" i="5"/>
  <c r="J61" i="5"/>
  <c r="J60" i="5"/>
  <c r="J59" i="5"/>
  <c r="J58" i="5"/>
  <c r="J57" i="5"/>
  <c r="J54" i="5"/>
  <c r="J53" i="5"/>
  <c r="J52" i="5"/>
  <c r="J50" i="5"/>
  <c r="J49" i="5"/>
  <c r="J48" i="5"/>
  <c r="J45" i="5"/>
  <c r="J43" i="5"/>
  <c r="J42" i="5"/>
  <c r="J40" i="5"/>
  <c r="J39" i="5"/>
  <c r="J38" i="5"/>
  <c r="J37" i="5"/>
  <c r="J33" i="5"/>
  <c r="J31" i="5"/>
  <c r="J30" i="5"/>
  <c r="J29" i="5"/>
  <c r="J23" i="5"/>
  <c r="J22" i="5"/>
  <c r="J21" i="5"/>
  <c r="J19" i="5"/>
  <c r="J18" i="5"/>
  <c r="J17" i="5"/>
  <c r="J16" i="5"/>
  <c r="J14" i="5"/>
  <c r="J13" i="5"/>
  <c r="J12" i="5"/>
  <c r="J10" i="5"/>
  <c r="J9" i="5"/>
  <c r="J104" i="5" l="1"/>
  <c r="J105" i="5"/>
  <c r="J108" i="5"/>
  <c r="J109" i="5"/>
  <c r="J110" i="5"/>
  <c r="J113" i="5"/>
  <c r="J114" i="5"/>
  <c r="J117" i="5"/>
  <c r="J118" i="5"/>
  <c r="J119" i="5"/>
  <c r="J94" i="5"/>
  <c r="J85" i="5"/>
  <c r="J84" i="5"/>
  <c r="J83" i="5"/>
  <c r="J82" i="5"/>
  <c r="J81" i="5"/>
  <c r="J77" i="5"/>
  <c r="J47" i="5"/>
  <c r="J44" i="5"/>
  <c r="J27" i="5"/>
  <c r="J26" i="5"/>
  <c r="J25" i="5"/>
  <c r="J5" i="5"/>
  <c r="J6" i="5"/>
  <c r="J47" i="4" l="1"/>
  <c r="J46" i="4"/>
  <c r="J45" i="4"/>
  <c r="J44" i="4"/>
  <c r="J43" i="4"/>
  <c r="J40" i="4"/>
  <c r="J39" i="4"/>
  <c r="J38" i="4"/>
  <c r="J37" i="4"/>
  <c r="J33" i="4"/>
  <c r="J36" i="4"/>
  <c r="J35" i="4"/>
  <c r="J34" i="4"/>
  <c r="J32" i="4"/>
  <c r="J31" i="4"/>
  <c r="J28" i="4"/>
  <c r="J27" i="4"/>
  <c r="J26" i="4"/>
  <c r="J25" i="4"/>
  <c r="J22" i="4"/>
  <c r="J20" i="4"/>
  <c r="J21" i="4"/>
  <c r="J19" i="4"/>
  <c r="J18" i="4"/>
  <c r="J17" i="4"/>
  <c r="J16" i="4"/>
  <c r="J15" i="4"/>
  <c r="J14" i="4"/>
  <c r="J13" i="4"/>
  <c r="J12" i="4"/>
  <c r="J28" i="3"/>
  <c r="J25" i="3"/>
  <c r="J21" i="3"/>
  <c r="J23" i="3"/>
  <c r="J19" i="3"/>
  <c r="J18" i="3"/>
  <c r="J17" i="3"/>
  <c r="J16" i="3"/>
  <c r="J15" i="3"/>
  <c r="J14" i="3"/>
  <c r="J12" i="3"/>
  <c r="J10" i="3"/>
  <c r="J9" i="3"/>
  <c r="J8" i="3"/>
  <c r="J7" i="3"/>
  <c r="J6" i="3"/>
  <c r="J13" i="3"/>
  <c r="J4" i="3"/>
  <c r="J53" i="4"/>
  <c r="J57" i="4"/>
  <c r="J56" i="4"/>
  <c r="J55" i="4"/>
  <c r="J61" i="4"/>
  <c r="J59" i="4"/>
  <c r="J60" i="4"/>
  <c r="J62" i="4"/>
  <c r="J63" i="4"/>
  <c r="J65" i="4"/>
  <c r="J66" i="4"/>
  <c r="J69" i="4"/>
  <c r="J70" i="4"/>
  <c r="J71" i="4"/>
  <c r="J72" i="4"/>
  <c r="J73" i="4"/>
  <c r="J74" i="4"/>
  <c r="J76" i="4"/>
  <c r="J77" i="4"/>
  <c r="J78" i="4"/>
  <c r="J80" i="4"/>
  <c r="J81" i="4"/>
  <c r="J82" i="4"/>
  <c r="J83" i="4"/>
  <c r="J84" i="4"/>
  <c r="J86" i="4"/>
  <c r="J87" i="4"/>
  <c r="J90" i="4"/>
  <c r="J91" i="4"/>
  <c r="J92" i="4"/>
  <c r="J93" i="4"/>
  <c r="J50" i="4"/>
  <c r="J51" i="4"/>
  <c r="J52" i="4"/>
  <c r="J41" i="4"/>
  <c r="J48" i="4"/>
  <c r="J29" i="4"/>
  <c r="J23" i="4"/>
  <c r="J33" i="2"/>
  <c r="J21" i="2"/>
  <c r="J31" i="3"/>
  <c r="J38" i="3"/>
  <c r="J43" i="3"/>
  <c r="J52" i="3"/>
  <c r="J58" i="3"/>
  <c r="J10" i="4"/>
  <c r="J9" i="4"/>
  <c r="J8" i="4"/>
  <c r="J7" i="4"/>
  <c r="J6" i="4"/>
  <c r="J5" i="4"/>
  <c r="J4" i="4"/>
  <c r="J57" i="3"/>
  <c r="J56" i="3"/>
  <c r="J55" i="3"/>
  <c r="J54" i="3"/>
  <c r="J51" i="3"/>
  <c r="J50" i="3"/>
  <c r="J49" i="3"/>
  <c r="J48" i="3"/>
  <c r="J46" i="3"/>
  <c r="J45" i="3"/>
  <c r="J42" i="3"/>
  <c r="J41" i="3"/>
  <c r="J40" i="3"/>
  <c r="J39" i="3"/>
  <c r="J37" i="3"/>
  <c r="J36" i="3"/>
  <c r="J35" i="3"/>
  <c r="J34" i="3"/>
  <c r="J33" i="3"/>
  <c r="J30" i="3"/>
  <c r="J29" i="3"/>
  <c r="J26" i="3"/>
  <c r="J24" i="3"/>
  <c r="J5" i="3" l="1"/>
  <c r="J56" i="2" l="1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2" i="2"/>
  <c r="J31" i="2"/>
  <c r="J30" i="2"/>
  <c r="J29" i="2"/>
  <c r="J28" i="2"/>
  <c r="J27" i="2"/>
  <c r="J26" i="2"/>
  <c r="J25" i="2"/>
  <c r="J24" i="2"/>
  <c r="J23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5" i="2"/>
</calcChain>
</file>

<file path=xl/sharedStrings.xml><?xml version="1.0" encoding="utf-8"?>
<sst xmlns="http://schemas.openxmlformats.org/spreadsheetml/2006/main" count="542" uniqueCount="286">
  <si>
    <t>الـــســـلــعـــة</t>
  </si>
  <si>
    <t>قمح بلدي</t>
  </si>
  <si>
    <t xml:space="preserve">شعير </t>
  </si>
  <si>
    <t>دخن</t>
  </si>
  <si>
    <t>غرب</t>
  </si>
  <si>
    <t>خبز جاهز/ روتي/ رغيف</t>
  </si>
  <si>
    <t>بسكويت بأنواعة</t>
  </si>
  <si>
    <t>الإجـــمـــالــــي</t>
  </si>
  <si>
    <t>الحبوب ومشتقاتها :-</t>
  </si>
  <si>
    <t>البقوليات الجافة:-</t>
  </si>
  <si>
    <t>عدس م + خ</t>
  </si>
  <si>
    <t xml:space="preserve"> طماطم</t>
  </si>
  <si>
    <t xml:space="preserve"> بصل أخضر</t>
  </si>
  <si>
    <t xml:space="preserve"> ثومة خضراء</t>
  </si>
  <si>
    <t>باميا</t>
  </si>
  <si>
    <t>كوسة/ قرع/ دبا</t>
  </si>
  <si>
    <t>باذنجان</t>
  </si>
  <si>
    <t>ملوخية/ سبانخ ربطة</t>
  </si>
  <si>
    <t>كرث/بقل/سلطة/جرجير</t>
  </si>
  <si>
    <t>خيار</t>
  </si>
  <si>
    <t>بسباس أخضر</t>
  </si>
  <si>
    <t>نعناع ، كبزرة ، بقدونس</t>
  </si>
  <si>
    <t>صلصة معجون طماطم</t>
  </si>
  <si>
    <t>الفواكة الطازجة والجففة:-</t>
  </si>
  <si>
    <t>موز محلي</t>
  </si>
  <si>
    <t>عنب بأنواعة</t>
  </si>
  <si>
    <t>برتقال م + خ</t>
  </si>
  <si>
    <t>ليمون حامض</t>
  </si>
  <si>
    <t>تفاح م+ خ</t>
  </si>
  <si>
    <t>شمام</t>
  </si>
  <si>
    <t>حبحب بطيخ</t>
  </si>
  <si>
    <t>عمبة فلفل باباي</t>
  </si>
  <si>
    <t>رمــــان</t>
  </si>
  <si>
    <t>فرسك خوخ طازج</t>
  </si>
  <si>
    <t>مانجو عمب العظام</t>
  </si>
  <si>
    <t>زبيب بأنواعة</t>
  </si>
  <si>
    <t>اللـــحـــوم:-</t>
  </si>
  <si>
    <t>لحم مفروم بقري طازج</t>
  </si>
  <si>
    <t>لحم مفروم مثلج هندي</t>
  </si>
  <si>
    <t>دواجن طازج</t>
  </si>
  <si>
    <t>الأسماك:-</t>
  </si>
  <si>
    <t>ـــ</t>
  </si>
  <si>
    <t>جبن بأنواعة</t>
  </si>
  <si>
    <t>البيض</t>
  </si>
  <si>
    <t>زيوت الطعام:-</t>
  </si>
  <si>
    <t>السكر ومنتجاته:-</t>
  </si>
  <si>
    <t>حلوى طحينه محلي</t>
  </si>
  <si>
    <t>قشر محلي</t>
  </si>
  <si>
    <t>المياة المعدنية والمشروبات الغير كحولية:-</t>
  </si>
  <si>
    <t>مياة معدنية</t>
  </si>
  <si>
    <t>التبغ والقات:-</t>
  </si>
  <si>
    <t>السلع والخدمات الصحية:-</t>
  </si>
  <si>
    <t>المنظفات المنزلية</t>
  </si>
  <si>
    <t>الأجهزة المنزلية:-</t>
  </si>
  <si>
    <t>الأجهزة الأساسية</t>
  </si>
  <si>
    <t>أجهزة كهربائية صغيرة:-</t>
  </si>
  <si>
    <t>المنتجات الصيدلية/ الأدوية:-</t>
  </si>
  <si>
    <t>خدمات صحية</t>
  </si>
  <si>
    <t>النقل ومستلزماتة:-</t>
  </si>
  <si>
    <t>الإتصالات ومستلزماتة:-</t>
  </si>
  <si>
    <t>خدمات البريد والفاكس داخلي</t>
  </si>
  <si>
    <t xml:space="preserve"> الترفيه والثقافة:-</t>
  </si>
  <si>
    <t>المرئيات + القرطاسبة+ أقلام</t>
  </si>
  <si>
    <t>خدمات ترفيهية وثقافية</t>
  </si>
  <si>
    <t>الصحف والمجلات</t>
  </si>
  <si>
    <t>مواد ترفيهية اخرى</t>
  </si>
  <si>
    <t>التعليم ومستلزماتة:-</t>
  </si>
  <si>
    <t>التعليم</t>
  </si>
  <si>
    <t>إجــمــالي التعليم الاساسي الثانوي</t>
  </si>
  <si>
    <t>التعليم بعد الثانوية:-</t>
  </si>
  <si>
    <t>رسوم جامعية حكومية</t>
  </si>
  <si>
    <t xml:space="preserve"> رسوم جامعية اهلية</t>
  </si>
  <si>
    <t xml:space="preserve"> كتب جامعية</t>
  </si>
  <si>
    <t>المطاعم والفنادق:-</t>
  </si>
  <si>
    <t>خدمات المباشرين المطاعم والمقاهي</t>
  </si>
  <si>
    <t>اطعمة خارج المنزل</t>
  </si>
  <si>
    <t>شاي ومشروبات خارج المنزل</t>
  </si>
  <si>
    <t>خدمات السكان:-</t>
  </si>
  <si>
    <t xml:space="preserve"> فندق</t>
  </si>
  <si>
    <t>لوكندة شعبية</t>
  </si>
  <si>
    <t>خدمات وسلع متنوعة:-</t>
  </si>
  <si>
    <t>العناية الشخصية:-</t>
  </si>
  <si>
    <t>م ق</t>
  </si>
  <si>
    <t>الخضروات الطازجة والمجففة:-</t>
  </si>
  <si>
    <t>بطاط</t>
  </si>
  <si>
    <t>كل أنواع السكر كيلو</t>
  </si>
  <si>
    <t>سجائر كمران</t>
  </si>
  <si>
    <t>البهارات والتوابل</t>
  </si>
  <si>
    <t>حليب طازج بقري صغير</t>
  </si>
  <si>
    <t>السجاد والمفارش</t>
  </si>
  <si>
    <t>الزجاجـيـــــات</t>
  </si>
  <si>
    <t>الاغطية المنزلية</t>
  </si>
  <si>
    <t>خدمات المستشفيات</t>
  </si>
  <si>
    <t>الملابس والاحذية</t>
  </si>
  <si>
    <t>الاقمشة</t>
  </si>
  <si>
    <t>الاحذية</t>
  </si>
  <si>
    <t>احذية رجالي + صنادل</t>
  </si>
  <si>
    <t>خياطة الملابس</t>
  </si>
  <si>
    <t>رجالي</t>
  </si>
  <si>
    <t>الإجـــمـــالــــي العام</t>
  </si>
  <si>
    <t>السكن ومستلزماتة</t>
  </si>
  <si>
    <t>ايجار السكن المنزلي</t>
  </si>
  <si>
    <t>شرائح المياه</t>
  </si>
  <si>
    <t>الأثاث والأدوات المنزلية:-</t>
  </si>
  <si>
    <t>الأثاث</t>
  </si>
  <si>
    <t>المفارش وسجاد الارضية</t>
  </si>
  <si>
    <t>ادوات معدنية صحون</t>
  </si>
  <si>
    <t>ادوات بلاستكية أطباق</t>
  </si>
  <si>
    <t>ثلاجة شاي + ماء</t>
  </si>
  <si>
    <t>لحاف بطانيات طراريح</t>
  </si>
  <si>
    <t>ساعة يد رجالي+ نسائي</t>
  </si>
  <si>
    <t>حقيبه مدرسية + نسائية</t>
  </si>
  <si>
    <t>اجرة حلاقة رجالي</t>
  </si>
  <si>
    <t>تسريحة شعر للنساء</t>
  </si>
  <si>
    <t>حديد بناء 12 ملم</t>
  </si>
  <si>
    <t>حديد بناء 16 ملم</t>
  </si>
  <si>
    <t>صفائح زنك متعرج</t>
  </si>
  <si>
    <t>زجاج نوافذ ساد ملم (80*100*3)</t>
  </si>
  <si>
    <t>زجاج نوافذ ساد ملم (80*10*6)</t>
  </si>
  <si>
    <t>زجاج نوافذ مشجر (80*100*3 ملم)</t>
  </si>
  <si>
    <t>خشب أحمر (2*6انش*20 قدم)</t>
  </si>
  <si>
    <t>خشب أحمر (3*3انش*20 قدم)</t>
  </si>
  <si>
    <t>بلاط ارض محلي( 25*25سم) حضرمي</t>
  </si>
  <si>
    <t>بلوك عادي (15*15* انش)</t>
  </si>
  <si>
    <t>بلوك عادي (4*15*8 انش)</t>
  </si>
  <si>
    <t>حجار اسود حبشي حملة1 طن</t>
  </si>
  <si>
    <t>كري (هلسن) حمولة 10 طن - حملة سيارة</t>
  </si>
  <si>
    <t>مواسير مياة 20* نص انش حديد سعودي</t>
  </si>
  <si>
    <t>مواسير مياة 20*4 انش حديد</t>
  </si>
  <si>
    <t>مواسير مجاري بلاستيك 16انش</t>
  </si>
  <si>
    <t>مرحاض عربي قطر 5 انش</t>
  </si>
  <si>
    <t>مرحاض افرنجي</t>
  </si>
  <si>
    <t>مغسلة وجه عربي</t>
  </si>
  <si>
    <t>ديزل</t>
  </si>
  <si>
    <t>مواد البناء</t>
  </si>
  <si>
    <t xml:space="preserve"> </t>
  </si>
  <si>
    <t>احذية ولادي + صنادل</t>
  </si>
  <si>
    <t>احذية نسائي وبناتي+ صنادل</t>
  </si>
  <si>
    <t>ابلكاش ماليزي ملم 4/8/18</t>
  </si>
  <si>
    <t>ابلكاش ماليزي ملم 4/8/15</t>
  </si>
  <si>
    <t>خلاطة كهربائية باناسونيك</t>
  </si>
  <si>
    <t>التعليم الاساسي الثانوي:ـ</t>
  </si>
  <si>
    <t>رسوم مدرسية تعليم اساسي ح+خ</t>
  </si>
  <si>
    <t>رسوم مدرسية تعليم ثانوي ح+خ</t>
  </si>
  <si>
    <t>رسوم مدرسية حكومية اساسي وثانوي</t>
  </si>
  <si>
    <t>زيوت الشعر + شامبو</t>
  </si>
  <si>
    <t>صابون + حناء + عطروبخور</t>
  </si>
  <si>
    <t xml:space="preserve"> بصل جاف أحمر محلي</t>
  </si>
  <si>
    <t xml:space="preserve"> ثومة جافة (صيني)</t>
  </si>
  <si>
    <t>ذرة رفيعة صفراء محلي</t>
  </si>
  <si>
    <t xml:space="preserve"> فول معلب الممتاز</t>
  </si>
  <si>
    <t>فاصوليا علب الهناء</t>
  </si>
  <si>
    <t>بازيليا علب الهناء</t>
  </si>
  <si>
    <t>شعيرية المائدة</t>
  </si>
  <si>
    <t>سمن بلدي (كيلو)</t>
  </si>
  <si>
    <t>زيت سمسم ( كيلو)</t>
  </si>
  <si>
    <t>زيت نباتي3 أنواع ( الزيوت المستوردة)</t>
  </si>
  <si>
    <t>سمن صناعي (القمرية )</t>
  </si>
  <si>
    <t>حليب شاي سائل معلب الممتازصغير</t>
  </si>
  <si>
    <t>حليب سائل معلب الممتاز كبير</t>
  </si>
  <si>
    <t>عسل  طبيعي علب</t>
  </si>
  <si>
    <t>هيل كيلو هندي</t>
  </si>
  <si>
    <t>عسل تجاري ( الغابة السوداء)</t>
  </si>
  <si>
    <t xml:space="preserve"> شاي الكبوس</t>
  </si>
  <si>
    <t>مكينة حلاقة امواس + معجون اسنان</t>
  </si>
  <si>
    <t>دبله ذهب عيار 21 قيراط ( 5 جرام خليجي)</t>
  </si>
  <si>
    <t xml:space="preserve"> معدات النقل الشخصية </t>
  </si>
  <si>
    <t xml:space="preserve">أجور النقل داخلي </t>
  </si>
  <si>
    <t>فرن كهربائي</t>
  </si>
  <si>
    <t>مكيف هوائي جنرال ( طن ونص)</t>
  </si>
  <si>
    <t xml:space="preserve">تنور بوتجاز محلي </t>
  </si>
  <si>
    <t>غسالة كهربائية 12 كجم</t>
  </si>
  <si>
    <t>ثلاجة كهربائية سامسونج 14 قدم</t>
  </si>
  <si>
    <t>مروحة كهربائية باكستاني +أسطوانة غاز فارغة</t>
  </si>
  <si>
    <t>فرن مصري اربع عيون</t>
  </si>
  <si>
    <t>المنتجات الصيدلية والعيادة الطبية</t>
  </si>
  <si>
    <t>أسماك طازج ( السخلة)</t>
  </si>
  <si>
    <t>حلاوة هريسة باللوز محلي</t>
  </si>
  <si>
    <t>كروسين</t>
  </si>
  <si>
    <t>المتوسط لسنوي</t>
  </si>
  <si>
    <t>جص محلي</t>
  </si>
  <si>
    <t>كوبش، زهرة، قنبط ( الصغير)</t>
  </si>
  <si>
    <t>ملابس رجالي + نسائي+ولادي</t>
  </si>
  <si>
    <t>الإجـــمـــالــــي العام للملابس والخياطة والاحذية</t>
  </si>
  <si>
    <t>قمح أبيض استرالي</t>
  </si>
  <si>
    <t>دقيق أبيض مستورد</t>
  </si>
  <si>
    <t>مصاريف طحن كيس قمح</t>
  </si>
  <si>
    <t xml:space="preserve">مكرونة المائدة </t>
  </si>
  <si>
    <t>عتر خارجي</t>
  </si>
  <si>
    <t>فول حب مستورد</t>
  </si>
  <si>
    <t>فول معلب صيني</t>
  </si>
  <si>
    <t>لحم كباش بلدي</t>
  </si>
  <si>
    <t>لحم كباش مستورد</t>
  </si>
  <si>
    <t>لحم عجل بلدي طازج</t>
  </si>
  <si>
    <t>لحم ماعز بلدي طازج</t>
  </si>
  <si>
    <t>لحم ماعز مستورد طازج</t>
  </si>
  <si>
    <t>دواجن مثلجة مستورد( فرنسي)</t>
  </si>
  <si>
    <t xml:space="preserve"> بصل أبيض جاف محلي</t>
  </si>
  <si>
    <t>جزر أحمر</t>
  </si>
  <si>
    <t xml:space="preserve">بيبار أخضر </t>
  </si>
  <si>
    <t>حلاوة طحينة النخلة مستوردة</t>
  </si>
  <si>
    <t>كمون</t>
  </si>
  <si>
    <t>فلفل مستورد</t>
  </si>
  <si>
    <t>حبة سوداء</t>
  </si>
  <si>
    <t>خميرة فورية</t>
  </si>
  <si>
    <t>قرفة</t>
  </si>
  <si>
    <t>مرقة ماجي</t>
  </si>
  <si>
    <t>زنجبيل حبوب مستورد</t>
  </si>
  <si>
    <t>بسباس أحمر محلي ( قرون)</t>
  </si>
  <si>
    <t>بسباس أحمر محلي ( مطحون)</t>
  </si>
  <si>
    <t>مشروبات غازية كندا دراي250 ملل</t>
  </si>
  <si>
    <t>مشروبات غازية بيبسي كولا 250 ملل</t>
  </si>
  <si>
    <t>عصير مانجو يماني صغير</t>
  </si>
  <si>
    <t>عصير برتقال يماني صغير</t>
  </si>
  <si>
    <t>فيمتو محلي</t>
  </si>
  <si>
    <t>ثلج ( كيس)</t>
  </si>
  <si>
    <t>ثلج ( قالب)</t>
  </si>
  <si>
    <t>عصير مانجو قها مصري</t>
  </si>
  <si>
    <t>سنكويك مستورد</t>
  </si>
  <si>
    <t>تمباك (تبغ) سفنة هندي+ تبغ حممي درجة(1)</t>
  </si>
  <si>
    <t>معسل تفاح</t>
  </si>
  <si>
    <t xml:space="preserve"> فاصوليا جافة ببضاء+ حمراء صيني</t>
  </si>
  <si>
    <t>أسعار صرف العملات مقابل الريال اليمني</t>
  </si>
  <si>
    <t>سعر بيع الدولار</t>
  </si>
  <si>
    <t>سعر شراء الدولار</t>
  </si>
  <si>
    <t>أسعار المشتقات النفطية</t>
  </si>
  <si>
    <t xml:space="preserve">بترول </t>
  </si>
  <si>
    <t xml:space="preserve">ديزل </t>
  </si>
  <si>
    <t>أسطوانة غاز</t>
  </si>
  <si>
    <t>المشتقات الننفطية ب 200 لتر</t>
  </si>
  <si>
    <t>المتوسط السنوي</t>
  </si>
  <si>
    <t>عتر محلي</t>
  </si>
  <si>
    <t>كوبش، زهرة، قنبط ( الكبير)</t>
  </si>
  <si>
    <t>أرز بستمي الروبان</t>
  </si>
  <si>
    <t>فرسك خوخ خارجي</t>
  </si>
  <si>
    <t>دقيق مطحون محلي</t>
  </si>
  <si>
    <t>تمر درجة(1)</t>
  </si>
  <si>
    <t>تمر درجة (2)</t>
  </si>
  <si>
    <t>المنبهات</t>
  </si>
  <si>
    <t>أرز هندي مزة</t>
  </si>
  <si>
    <t>بن عادي ( مطحون + حب )</t>
  </si>
  <si>
    <t xml:space="preserve"> بن الحمادي + بن مستورد( مطحون+ حب)</t>
  </si>
  <si>
    <t>م.ق</t>
  </si>
  <si>
    <t>الفحم والغاز</t>
  </si>
  <si>
    <t>الاصلاح وخدماته</t>
  </si>
  <si>
    <t>الصيانة المنزلية</t>
  </si>
  <si>
    <t>االأسمنت</t>
  </si>
  <si>
    <t>أسمنت الوطنية</t>
  </si>
  <si>
    <t>أسمنت الوحدة</t>
  </si>
  <si>
    <t>سمك ثمد طازج</t>
  </si>
  <si>
    <t>حلبه حب ومطحون محلي + مطحون خارجي</t>
  </si>
  <si>
    <t>حجار اسود حبشي الطن</t>
  </si>
  <si>
    <t>حجار اسود حبشي ( 10 طن )</t>
  </si>
  <si>
    <t>متوسط
الربع الاول</t>
  </si>
  <si>
    <t>متوسط
الربع الثاني</t>
  </si>
  <si>
    <t>متوسط
الربع الثالث</t>
  </si>
  <si>
    <t>متوسط 
الربع الأول</t>
  </si>
  <si>
    <t>متوسط
الربع الرابع</t>
  </si>
  <si>
    <t>متوسط 
الربع الرابع</t>
  </si>
  <si>
    <t>متوسط
 الربع الثاني</t>
  </si>
  <si>
    <t>م. ق</t>
  </si>
  <si>
    <t>زبادي  الهناء صغير</t>
  </si>
  <si>
    <t>نسائي وبناتي</t>
  </si>
  <si>
    <t xml:space="preserve">تكلفة خط تلفون ثابت + رسوم أشتراك </t>
  </si>
  <si>
    <t xml:space="preserve">لايوجد جبن ابو ولد بشهر يوليو واغسطس وسبمتبروديسمبر
</t>
  </si>
  <si>
    <t>الالبان ومشتقاتها:-</t>
  </si>
  <si>
    <t>دواجن مثلجة مستورد ( برازيلي)</t>
  </si>
  <si>
    <t xml:space="preserve">سمك ديرك  طازج </t>
  </si>
  <si>
    <t>سمك  جحش طازج</t>
  </si>
  <si>
    <t>سمك باغة طازج</t>
  </si>
  <si>
    <t>تونة بالزيت محلي ( العويزي)</t>
  </si>
  <si>
    <t>تونة بالزيت تايلندي ( الريان)</t>
  </si>
  <si>
    <t>سردين بالطماطم تايلندي</t>
  </si>
  <si>
    <t>حليب جاف عادي</t>
  </si>
  <si>
    <t xml:space="preserve">المنظفات المنزلية </t>
  </si>
  <si>
    <t>قـــات ماوية ( قطل )</t>
  </si>
  <si>
    <t>قات ماوية ( سمين)</t>
  </si>
  <si>
    <t xml:space="preserve">ملح الطعام كيلو </t>
  </si>
  <si>
    <t xml:space="preserve">الإجـــمـــالــــي </t>
  </si>
  <si>
    <t xml:space="preserve"> ثومة جافة محلي</t>
  </si>
  <si>
    <t xml:space="preserve">ذرة شامية هند </t>
  </si>
  <si>
    <t>اجـــمـــالــــي الأثاث والسجاد والمفلرش</t>
  </si>
  <si>
    <t>اجـــمـــالــــي  الاسماك الطازجة</t>
  </si>
  <si>
    <t>اجـــمـــالــــي التونة</t>
  </si>
  <si>
    <t>المتوسط السنوي للاسماك الطازجة</t>
  </si>
  <si>
    <t xml:space="preserve">متوسط الأرقـــــام الــــقـــيــــــاســـــــــــــــــيــــــــــــة  للسلع الغذائية ( تجزئة )  وغير الغذائية  لــــــــــــــــعــــــــام 2024م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</si>
</sst>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sz val="36"/>
      <color theme="1"/>
      <name val="Arial"/>
      <family val="2"/>
      <charset val="178"/>
      <scheme val="minor"/>
    </font>
    <font>
      <b/>
      <sz val="26"/>
      <color theme="1"/>
      <name val="Times New Roman"/>
      <family val="1"/>
      <scheme val="major"/>
    </font>
    <font>
      <b/>
      <sz val="26"/>
      <color theme="1"/>
      <name val="Arial"/>
      <family val="2"/>
      <scheme val="minor"/>
    </font>
    <font>
      <sz val="26"/>
      <color theme="1"/>
      <name val="Arial"/>
      <family val="2"/>
      <charset val="178"/>
      <scheme val="minor"/>
    </font>
    <font>
      <sz val="26"/>
      <color theme="1"/>
      <name val="Times New Roman"/>
      <family val="1"/>
      <scheme val="major"/>
    </font>
    <font>
      <b/>
      <sz val="28"/>
      <color theme="1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auto="1"/>
      </pattern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8" tint="0.40000610370189521"/>
        </stop>
        <stop position="1">
          <color theme="8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1" fillId="2" borderId="0" xfId="0" applyFont="1" applyFill="1"/>
    <xf numFmtId="0" fontId="3" fillId="3" borderId="0" xfId="0" applyFont="1" applyFill="1"/>
    <xf numFmtId="3" fontId="1" fillId="2" borderId="0" xfId="0" applyNumberFormat="1" applyFont="1" applyFill="1"/>
    <xf numFmtId="3" fontId="1" fillId="0" borderId="0" xfId="0" applyNumberFormat="1" applyFont="1"/>
    <xf numFmtId="3" fontId="3" fillId="2" borderId="0" xfId="0" applyNumberFormat="1" applyFont="1" applyFill="1"/>
    <xf numFmtId="3" fontId="3" fillId="0" borderId="0" xfId="0" applyNumberFormat="1" applyFont="1"/>
    <xf numFmtId="3" fontId="5" fillId="3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/>
    <xf numFmtId="3" fontId="5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8" fillId="0" borderId="0" xfId="0" applyFont="1"/>
    <xf numFmtId="1" fontId="8" fillId="0" borderId="0" xfId="0" applyNumberFormat="1" applyFont="1"/>
    <xf numFmtId="3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/>
    </xf>
    <xf numFmtId="3" fontId="4" fillId="5" borderId="0" xfId="0" applyNumberFormat="1" applyFont="1" applyFill="1"/>
    <xf numFmtId="3" fontId="7" fillId="5" borderId="0" xfId="0" applyNumberFormat="1" applyFont="1" applyFill="1"/>
    <xf numFmtId="0" fontId="5" fillId="0" borderId="0" xfId="0" applyFont="1"/>
    <xf numFmtId="3" fontId="6" fillId="2" borderId="0" xfId="0" applyNumberFormat="1" applyFont="1" applyFill="1"/>
    <xf numFmtId="3" fontId="6" fillId="0" borderId="0" xfId="0" applyNumberFormat="1" applyFont="1"/>
    <xf numFmtId="3" fontId="8" fillId="2" borderId="0" xfId="0" applyNumberFormat="1" applyFont="1" applyFill="1"/>
    <xf numFmtId="3" fontId="8" fillId="6" borderId="0" xfId="0" applyNumberFormat="1" applyFont="1" applyFill="1"/>
    <xf numFmtId="3" fontId="5" fillId="6" borderId="0" xfId="0" applyNumberFormat="1" applyFont="1" applyFill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/>
    <xf numFmtId="3" fontId="5" fillId="9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 shrinkToFit="1"/>
    </xf>
    <xf numFmtId="3" fontId="5" fillId="5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3" fontId="5" fillId="9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Alignment="1">
      <alignment horizontal="right" wrapText="1"/>
    </xf>
    <xf numFmtId="3" fontId="5" fillId="6" borderId="0" xfId="0" applyNumberFormat="1" applyFont="1" applyFill="1" applyAlignment="1">
      <alignment horizontal="right"/>
    </xf>
    <xf numFmtId="3" fontId="2" fillId="2" borderId="0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9" fillId="8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11" borderId="1" xfId="0" applyNumberFormat="1" applyFont="1" applyFill="1" applyBorder="1" applyAlignment="1">
      <alignment horizontal="center" vertical="center"/>
    </xf>
    <xf numFmtId="3" fontId="5" fillId="11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6"/>
  <sheetViews>
    <sheetView rightToLeft="1" view="pageBreakPreview" zoomScale="40" zoomScaleNormal="30" zoomScaleSheetLayoutView="40" workbookViewId="0">
      <selection activeCell="B4" sqref="B4"/>
    </sheetView>
  </sheetViews>
  <sheetFormatPr defaultRowHeight="45.75" x14ac:dyDescent="0.65"/>
  <cols>
    <col min="1" max="1" width="63.375" style="2" customWidth="1"/>
    <col min="2" max="3" width="21.75" style="16" customWidth="1"/>
    <col min="4" max="4" width="27.75" style="11" customWidth="1"/>
    <col min="5" max="5" width="22.125" style="11" customWidth="1"/>
    <col min="6" max="7" width="24.75" style="15" customWidth="1"/>
    <col min="8" max="9" width="20.625" style="15" customWidth="1"/>
    <col min="10" max="10" width="25.125" style="15" customWidth="1"/>
    <col min="11" max="23" width="9" style="2" customWidth="1"/>
    <col min="24" max="16384" width="9" style="2"/>
  </cols>
  <sheetData>
    <row r="1" spans="1:49" s="3" customFormat="1" ht="63.95" customHeight="1" x14ac:dyDescent="0.65">
      <c r="A1" s="45" t="s">
        <v>285</v>
      </c>
      <c r="B1" s="45"/>
      <c r="C1" s="45"/>
      <c r="D1" s="45"/>
      <c r="E1" s="45"/>
      <c r="F1" s="45"/>
      <c r="G1" s="45"/>
      <c r="H1" s="45"/>
      <c r="I1" s="45"/>
      <c r="J1" s="45"/>
    </row>
    <row r="2" spans="1:49" s="3" customFormat="1" ht="26.25" customHeight="1" thickBot="1" x14ac:dyDescent="0.7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49" ht="93.75" customHeight="1" thickBot="1" x14ac:dyDescent="0.7">
      <c r="A3" s="10" t="s">
        <v>0</v>
      </c>
      <c r="B3" s="37" t="s">
        <v>256</v>
      </c>
      <c r="C3" s="10" t="s">
        <v>82</v>
      </c>
      <c r="D3" s="37" t="s">
        <v>259</v>
      </c>
      <c r="E3" s="10" t="s">
        <v>82</v>
      </c>
      <c r="F3" s="37" t="s">
        <v>255</v>
      </c>
      <c r="G3" s="10" t="s">
        <v>82</v>
      </c>
      <c r="H3" s="37" t="s">
        <v>257</v>
      </c>
      <c r="I3" s="10" t="s">
        <v>82</v>
      </c>
      <c r="J3" s="10" t="s">
        <v>230</v>
      </c>
    </row>
    <row r="4" spans="1:49" ht="63.95" customHeight="1" thickBot="1" x14ac:dyDescent="0.7">
      <c r="A4" s="10" t="s">
        <v>8</v>
      </c>
      <c r="B4" s="10" t="s">
        <v>41</v>
      </c>
      <c r="C4" s="10" t="s">
        <v>41</v>
      </c>
      <c r="D4" s="10" t="s">
        <v>41</v>
      </c>
      <c r="E4" s="10" t="s">
        <v>41</v>
      </c>
      <c r="F4" s="10" t="s">
        <v>41</v>
      </c>
      <c r="G4" s="10" t="s">
        <v>41</v>
      </c>
      <c r="H4" s="10" t="s">
        <v>41</v>
      </c>
      <c r="I4" s="10" t="s">
        <v>41</v>
      </c>
      <c r="J4" s="10" t="s">
        <v>41</v>
      </c>
    </row>
    <row r="5" spans="1:49" ht="63.95" customHeight="1" thickBot="1" x14ac:dyDescent="0.7">
      <c r="A5" s="32" t="s">
        <v>1</v>
      </c>
      <c r="B5" s="32">
        <v>1704.3333333333333</v>
      </c>
      <c r="C5" s="32">
        <v>109.01984126984127</v>
      </c>
      <c r="D5" s="32">
        <v>1955.6666666666667</v>
      </c>
      <c r="E5" s="32">
        <v>101.23644870525578</v>
      </c>
      <c r="F5" s="32">
        <v>2333.3333333333335</v>
      </c>
      <c r="G5" s="32">
        <v>108.33333333333333</v>
      </c>
      <c r="H5" s="32">
        <v>2500</v>
      </c>
      <c r="I5" s="32">
        <v>100</v>
      </c>
      <c r="J5" s="32">
        <f>(B5+D5+F5+H5)/4</f>
        <v>2123.3333333333335</v>
      </c>
    </row>
    <row r="6" spans="1:49" ht="63.95" customHeight="1" thickBot="1" x14ac:dyDescent="0.7">
      <c r="A6" s="32" t="s">
        <v>184</v>
      </c>
      <c r="B6" s="32">
        <v>833.33333333333337</v>
      </c>
      <c r="C6" s="32">
        <v>104.16666666666667</v>
      </c>
      <c r="D6" s="32">
        <v>900</v>
      </c>
      <c r="E6" s="32">
        <v>100</v>
      </c>
      <c r="F6" s="32">
        <v>933.33333333333337</v>
      </c>
      <c r="G6" s="32">
        <v>100.37037037037037</v>
      </c>
      <c r="H6" s="32">
        <v>966.66666666666663</v>
      </c>
      <c r="I6" s="32">
        <v>103.7037037037037</v>
      </c>
      <c r="J6" s="32">
        <f t="shared" ref="J6:J20" si="0">(B6+D6+F6+H6)/4</f>
        <v>908.33333333333337</v>
      </c>
    </row>
    <row r="7" spans="1:49" ht="63.95" customHeight="1" thickBot="1" x14ac:dyDescent="0.7">
      <c r="A7" s="32" t="s">
        <v>2</v>
      </c>
      <c r="B7" s="32">
        <v>1500</v>
      </c>
      <c r="C7" s="32">
        <v>100.56497175141243</v>
      </c>
      <c r="D7" s="32">
        <v>1500</v>
      </c>
      <c r="E7" s="32">
        <v>100</v>
      </c>
      <c r="F7" s="32">
        <v>1833.3333333333333</v>
      </c>
      <c r="G7" s="32">
        <v>111.1111111111111</v>
      </c>
      <c r="H7" s="32">
        <v>2000</v>
      </c>
      <c r="I7" s="32">
        <v>100</v>
      </c>
      <c r="J7" s="32">
        <f t="shared" si="0"/>
        <v>1708.3333333333333</v>
      </c>
    </row>
    <row r="8" spans="1:49" ht="63.95" customHeight="1" thickBot="1" x14ac:dyDescent="0.7">
      <c r="A8" s="32" t="s">
        <v>280</v>
      </c>
      <c r="B8" s="32">
        <v>1383.3333333333333</v>
      </c>
      <c r="C8" s="32">
        <v>105.72735760971057</v>
      </c>
      <c r="D8" s="32">
        <v>1477.6666666666667</v>
      </c>
      <c r="E8" s="32">
        <v>100.06961308831512</v>
      </c>
      <c r="F8" s="32">
        <v>1455.6666666666667</v>
      </c>
      <c r="G8" s="32">
        <v>100.28755588067951</v>
      </c>
      <c r="H8" s="32">
        <v>1583.3333333333333</v>
      </c>
      <c r="I8" s="32">
        <v>103.2638888888889</v>
      </c>
      <c r="J8" s="32">
        <f t="shared" si="0"/>
        <v>1475</v>
      </c>
    </row>
    <row r="9" spans="1:49" ht="63.95" customHeight="1" thickBot="1" x14ac:dyDescent="0.7">
      <c r="A9" s="32" t="s">
        <v>149</v>
      </c>
      <c r="B9" s="32">
        <v>1580.3333333333333</v>
      </c>
      <c r="C9" s="32">
        <v>105.92052730696798</v>
      </c>
      <c r="D9" s="32">
        <v>1688.6666666666667</v>
      </c>
      <c r="E9" s="32">
        <v>101.23959484453015</v>
      </c>
      <c r="F9" s="32">
        <v>1933.3333333333333</v>
      </c>
      <c r="G9" s="32">
        <v>103.7037037037037</v>
      </c>
      <c r="H9" s="32">
        <v>2000</v>
      </c>
      <c r="I9" s="32">
        <v>100</v>
      </c>
      <c r="J9" s="32">
        <f t="shared" si="0"/>
        <v>1800.5833333333333</v>
      </c>
    </row>
    <row r="10" spans="1:49" ht="63.95" customHeight="1" thickBot="1" x14ac:dyDescent="0.7">
      <c r="A10" s="32" t="s">
        <v>3</v>
      </c>
      <c r="B10" s="32">
        <v>1434</v>
      </c>
      <c r="C10" s="32">
        <v>102.02490876509916</v>
      </c>
      <c r="D10" s="32">
        <v>1333.3333333333333</v>
      </c>
      <c r="E10" s="32">
        <v>99.816711371210275</v>
      </c>
      <c r="F10" s="32">
        <v>1500</v>
      </c>
      <c r="G10" s="32">
        <v>105.12820512820512</v>
      </c>
      <c r="H10" s="32">
        <v>1500</v>
      </c>
      <c r="I10" s="32">
        <v>100</v>
      </c>
      <c r="J10" s="32">
        <f t="shared" si="0"/>
        <v>1441.8333333333333</v>
      </c>
    </row>
    <row r="11" spans="1:49" ht="63.95" customHeight="1" thickBot="1" x14ac:dyDescent="0.7">
      <c r="A11" s="32" t="s">
        <v>4</v>
      </c>
      <c r="B11" s="32">
        <v>1500</v>
      </c>
      <c r="C11" s="32">
        <v>100</v>
      </c>
      <c r="D11" s="32">
        <v>1500</v>
      </c>
      <c r="E11" s="32">
        <v>100</v>
      </c>
      <c r="F11" s="32">
        <v>1666.6666666666667</v>
      </c>
      <c r="G11" s="32">
        <v>111.1111111111111</v>
      </c>
      <c r="H11" s="32">
        <v>2000</v>
      </c>
      <c r="I11" s="32">
        <v>100</v>
      </c>
      <c r="J11" s="32">
        <f t="shared" si="0"/>
        <v>1666.6666666666667</v>
      </c>
      <c r="AW11" s="2" t="s">
        <v>135</v>
      </c>
    </row>
    <row r="12" spans="1:49" ht="63.95" customHeight="1" thickBot="1" x14ac:dyDescent="0.7">
      <c r="A12" s="32" t="s">
        <v>233</v>
      </c>
      <c r="B12" s="32">
        <v>2383.3333333333335</v>
      </c>
      <c r="C12" s="32">
        <v>101.43385753931545</v>
      </c>
      <c r="D12" s="32">
        <v>2466.6666666666665</v>
      </c>
      <c r="E12" s="32">
        <v>101.3888888888889</v>
      </c>
      <c r="F12" s="32">
        <v>2689</v>
      </c>
      <c r="G12" s="32">
        <v>103.44254510921178</v>
      </c>
      <c r="H12" s="32">
        <v>2800</v>
      </c>
      <c r="I12" s="32">
        <v>100.39754246476328</v>
      </c>
      <c r="J12" s="32">
        <f t="shared" si="0"/>
        <v>2584.75</v>
      </c>
    </row>
    <row r="13" spans="1:49" ht="63.95" customHeight="1" thickBot="1" x14ac:dyDescent="0.7">
      <c r="A13" s="32" t="s">
        <v>239</v>
      </c>
      <c r="B13" s="32">
        <v>2300</v>
      </c>
      <c r="C13" s="32">
        <v>104.76190476190476</v>
      </c>
      <c r="D13" s="32">
        <v>2455.3333333333335</v>
      </c>
      <c r="E13" s="32">
        <v>100.93555555555555</v>
      </c>
      <c r="F13" s="32">
        <v>2666.6666666666665</v>
      </c>
      <c r="G13" s="32">
        <v>103.09335163349762</v>
      </c>
      <c r="H13" s="32">
        <v>2789</v>
      </c>
      <c r="I13" s="32">
        <v>101.22470295859044</v>
      </c>
      <c r="J13" s="32">
        <f t="shared" si="0"/>
        <v>2552.75</v>
      </c>
    </row>
    <row r="14" spans="1:49" ht="63.95" customHeight="1" thickBot="1" x14ac:dyDescent="0.7">
      <c r="A14" s="32" t="s">
        <v>185</v>
      </c>
      <c r="B14" s="32">
        <v>900</v>
      </c>
      <c r="C14" s="32">
        <v>101.96078431372548</v>
      </c>
      <c r="D14" s="32">
        <v>922</v>
      </c>
      <c r="E14" s="32">
        <v>100.16701173222911</v>
      </c>
      <c r="F14" s="32">
        <v>1000</v>
      </c>
      <c r="G14" s="32">
        <v>103.7037037037037</v>
      </c>
      <c r="H14" s="32">
        <v>1088.6666666666667</v>
      </c>
      <c r="I14" s="32">
        <v>103.64654088050315</v>
      </c>
      <c r="J14" s="32">
        <f t="shared" si="0"/>
        <v>977.66666666666674</v>
      </c>
    </row>
    <row r="15" spans="1:49" ht="63.95" customHeight="1" thickBot="1" x14ac:dyDescent="0.7">
      <c r="A15" s="32" t="s">
        <v>235</v>
      </c>
      <c r="B15" s="32">
        <v>966.66666666666663</v>
      </c>
      <c r="C15" s="32">
        <v>97.272727272727295</v>
      </c>
      <c r="D15" s="32">
        <v>933.33333333333337</v>
      </c>
      <c r="E15" s="32">
        <v>103.7037037037037</v>
      </c>
      <c r="F15" s="32">
        <v>1000</v>
      </c>
      <c r="G15" s="32">
        <v>100</v>
      </c>
      <c r="H15" s="32">
        <v>1000</v>
      </c>
      <c r="I15" s="32">
        <v>100</v>
      </c>
      <c r="J15" s="32">
        <f t="shared" si="0"/>
        <v>975</v>
      </c>
    </row>
    <row r="16" spans="1:49" ht="63.95" customHeight="1" thickBot="1" x14ac:dyDescent="0.7">
      <c r="A16" s="32" t="s">
        <v>5</v>
      </c>
      <c r="B16" s="32">
        <v>250</v>
      </c>
      <c r="C16" s="32">
        <v>100</v>
      </c>
      <c r="D16" s="32">
        <v>255.66666666666666</v>
      </c>
      <c r="E16" s="32">
        <v>102.26666666666667</v>
      </c>
      <c r="F16" s="32">
        <v>270</v>
      </c>
      <c r="G16" s="32">
        <v>100.37453183520599</v>
      </c>
      <c r="H16" s="32">
        <v>270</v>
      </c>
      <c r="I16" s="32">
        <v>100</v>
      </c>
      <c r="J16" s="32">
        <f t="shared" si="0"/>
        <v>261.41666666666663</v>
      </c>
    </row>
    <row r="17" spans="1:10" ht="63.95" customHeight="1" thickBot="1" x14ac:dyDescent="0.7">
      <c r="A17" s="32" t="s">
        <v>186</v>
      </c>
      <c r="B17" s="32">
        <v>4000</v>
      </c>
      <c r="C17" s="32">
        <v>100</v>
      </c>
      <c r="D17" s="32">
        <v>4000</v>
      </c>
      <c r="E17" s="32">
        <v>100</v>
      </c>
      <c r="F17" s="32">
        <v>4000</v>
      </c>
      <c r="G17" s="32">
        <v>100</v>
      </c>
      <c r="H17" s="32">
        <v>4000</v>
      </c>
      <c r="I17" s="32">
        <v>100</v>
      </c>
      <c r="J17" s="32">
        <f t="shared" si="0"/>
        <v>4000</v>
      </c>
    </row>
    <row r="18" spans="1:10" ht="63.95" customHeight="1" thickBot="1" x14ac:dyDescent="0.7">
      <c r="A18" s="32" t="s">
        <v>187</v>
      </c>
      <c r="B18" s="32">
        <v>791.66666666666663</v>
      </c>
      <c r="C18" s="32">
        <v>102.18637992831542</v>
      </c>
      <c r="D18" s="32">
        <v>900</v>
      </c>
      <c r="E18" s="32">
        <v>107.87037037037037</v>
      </c>
      <c r="F18" s="32">
        <v>1055.6666666666667</v>
      </c>
      <c r="G18" s="32">
        <v>103.26426116838486</v>
      </c>
      <c r="H18" s="32">
        <v>1166.6666666666667</v>
      </c>
      <c r="I18" s="32">
        <v>103.03030303030302</v>
      </c>
      <c r="J18" s="32">
        <f t="shared" si="0"/>
        <v>978.5</v>
      </c>
    </row>
    <row r="19" spans="1:10" ht="63.95" customHeight="1" thickBot="1" x14ac:dyDescent="0.7">
      <c r="A19" s="32" t="s">
        <v>153</v>
      </c>
      <c r="B19" s="32">
        <v>783.33333333333337</v>
      </c>
      <c r="C19" s="32">
        <v>102.22222222222223</v>
      </c>
      <c r="D19" s="32">
        <v>866.66666666666663</v>
      </c>
      <c r="E19" s="32">
        <v>108.33333333333333</v>
      </c>
      <c r="F19" s="32">
        <v>1033.3333333333333</v>
      </c>
      <c r="G19" s="32">
        <v>103.33333333333333</v>
      </c>
      <c r="H19" s="32">
        <v>1189</v>
      </c>
      <c r="I19" s="32">
        <v>104.89141414141413</v>
      </c>
      <c r="J19" s="32">
        <f t="shared" si="0"/>
        <v>968.08333333333326</v>
      </c>
    </row>
    <row r="20" spans="1:10" ht="63.95" customHeight="1" thickBot="1" x14ac:dyDescent="0.7">
      <c r="A20" s="32" t="s">
        <v>6</v>
      </c>
      <c r="B20" s="32">
        <v>1000</v>
      </c>
      <c r="C20" s="32">
        <v>100</v>
      </c>
      <c r="D20" s="32">
        <v>1000</v>
      </c>
      <c r="E20" s="32">
        <v>100</v>
      </c>
      <c r="F20" s="32">
        <v>1066.6666666666667</v>
      </c>
      <c r="G20" s="32">
        <v>106.66666666666667</v>
      </c>
      <c r="H20" s="32">
        <v>1322.3333333333333</v>
      </c>
      <c r="I20" s="32">
        <v>102.86197862935245</v>
      </c>
      <c r="J20" s="32">
        <f t="shared" si="0"/>
        <v>1097.25</v>
      </c>
    </row>
    <row r="21" spans="1:10" s="5" customFormat="1" ht="63.95" customHeight="1" thickBot="1" x14ac:dyDescent="0.7">
      <c r="A21" s="10" t="s">
        <v>7</v>
      </c>
      <c r="B21" s="10">
        <v>23310.333333333332</v>
      </c>
      <c r="C21" s="10">
        <v>102.28398327867615</v>
      </c>
      <c r="D21" s="10">
        <v>24155</v>
      </c>
      <c r="E21" s="10">
        <v>101.02760700682124</v>
      </c>
      <c r="F21" s="27">
        <v>26437</v>
      </c>
      <c r="G21" s="27">
        <v>103.79736462508352</v>
      </c>
      <c r="H21" s="33">
        <v>28175.666666666668</v>
      </c>
      <c r="I21" s="33">
        <v>101.02369610111175</v>
      </c>
      <c r="J21" s="33">
        <f>(B21+D21+F21+H21)/4</f>
        <v>25519.5</v>
      </c>
    </row>
    <row r="22" spans="1:10" ht="63.95" customHeight="1" thickBot="1" x14ac:dyDescent="0.7">
      <c r="A22" s="46" t="s">
        <v>9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63.95" customHeight="1" thickBot="1" x14ac:dyDescent="0.7">
      <c r="A23" s="32" t="s">
        <v>250</v>
      </c>
      <c r="B23" s="32">
        <v>12733.333333333334</v>
      </c>
      <c r="C23" s="32">
        <v>99.232756907175499</v>
      </c>
      <c r="D23" s="32">
        <v>12799.666666666666</v>
      </c>
      <c r="E23" s="32">
        <v>101.00761090307924</v>
      </c>
      <c r="F23" s="32">
        <v>13422.333333333334</v>
      </c>
      <c r="G23" s="32">
        <v>101.27850161393631</v>
      </c>
      <c r="H23" s="32">
        <v>13844.333333333334</v>
      </c>
      <c r="I23" s="32">
        <v>101.06374918897457</v>
      </c>
      <c r="J23" s="32">
        <f t="shared" ref="J23:J28" si="1">(B23+D23+F23+H23)/4</f>
        <v>13199.916666666668</v>
      </c>
    </row>
    <row r="24" spans="1:10" ht="63.95" customHeight="1" thickBot="1" x14ac:dyDescent="0.7">
      <c r="A24" s="32" t="s">
        <v>221</v>
      </c>
      <c r="B24" s="32">
        <v>4845</v>
      </c>
      <c r="C24" s="32">
        <v>101.80807122457976</v>
      </c>
      <c r="D24" s="32">
        <v>5244.333333333333</v>
      </c>
      <c r="E24" s="32">
        <v>106.69602125973501</v>
      </c>
      <c r="F24" s="32">
        <v>6144.666666666667</v>
      </c>
      <c r="G24" s="32">
        <v>103.53163841807908</v>
      </c>
      <c r="H24" s="32">
        <v>6677.666666666667</v>
      </c>
      <c r="I24" s="32">
        <v>99.505321373607345</v>
      </c>
      <c r="J24" s="32">
        <f t="shared" si="1"/>
        <v>5727.916666666667</v>
      </c>
    </row>
    <row r="25" spans="1:10" ht="63.95" customHeight="1" thickBot="1" x14ac:dyDescent="0.7">
      <c r="A25" s="32" t="s">
        <v>10</v>
      </c>
      <c r="B25" s="32">
        <v>3800</v>
      </c>
      <c r="C25" s="32">
        <v>100</v>
      </c>
      <c r="D25" s="32">
        <v>4044.3333333333335</v>
      </c>
      <c r="E25" s="32">
        <v>103.46141879014012</v>
      </c>
      <c r="F25" s="32">
        <v>4766.666666666667</v>
      </c>
      <c r="G25" s="32">
        <v>105.99206349206349</v>
      </c>
      <c r="H25" s="32">
        <v>4744.333333333333</v>
      </c>
      <c r="I25" s="32">
        <v>99.457227361387979</v>
      </c>
      <c r="J25" s="32">
        <f t="shared" si="1"/>
        <v>4338.833333333333</v>
      </c>
    </row>
    <row r="26" spans="1:10" ht="63.95" customHeight="1" thickBot="1" x14ac:dyDescent="0.7">
      <c r="A26" s="32" t="s">
        <v>188</v>
      </c>
      <c r="B26" s="32">
        <v>1725</v>
      </c>
      <c r="C26" s="32">
        <v>99.067739771965122</v>
      </c>
      <c r="D26" s="32">
        <v>1700</v>
      </c>
      <c r="E26" s="32">
        <v>102.20588235294117</v>
      </c>
      <c r="F26" s="32">
        <v>1700</v>
      </c>
      <c r="G26" s="32">
        <v>98.379629629629633</v>
      </c>
      <c r="H26" s="32">
        <v>1833.3333333333333</v>
      </c>
      <c r="I26" s="32">
        <v>103.92156862745098</v>
      </c>
      <c r="J26" s="32">
        <f t="shared" si="1"/>
        <v>1739.5833333333333</v>
      </c>
    </row>
    <row r="27" spans="1:10" ht="63.95" customHeight="1" thickBot="1" x14ac:dyDescent="0.7">
      <c r="A27" s="32" t="s">
        <v>231</v>
      </c>
      <c r="B27" s="32">
        <v>4000</v>
      </c>
      <c r="C27" s="32">
        <v>100</v>
      </c>
      <c r="D27" s="32">
        <v>4000</v>
      </c>
      <c r="E27" s="32">
        <v>100</v>
      </c>
      <c r="F27" s="32">
        <v>4333.333333333333</v>
      </c>
      <c r="G27" s="32">
        <v>104.16666666666667</v>
      </c>
      <c r="H27" s="32">
        <v>4500</v>
      </c>
      <c r="I27" s="32">
        <v>100</v>
      </c>
      <c r="J27" s="32">
        <f t="shared" si="1"/>
        <v>4208.333333333333</v>
      </c>
    </row>
    <row r="28" spans="1:10" ht="63.95" customHeight="1" thickBot="1" x14ac:dyDescent="0.7">
      <c r="A28" s="32" t="s">
        <v>189</v>
      </c>
      <c r="B28" s="32">
        <v>1800</v>
      </c>
      <c r="C28" s="32">
        <v>95</v>
      </c>
      <c r="D28" s="32">
        <v>1788.6666666666667</v>
      </c>
      <c r="E28" s="32">
        <v>104.58094882500029</v>
      </c>
      <c r="F28" s="32">
        <v>1800</v>
      </c>
      <c r="G28" s="32">
        <v>97.706501120882919</v>
      </c>
      <c r="H28" s="32">
        <v>2133.3333333333335</v>
      </c>
      <c r="I28" s="32">
        <v>107.03703703703705</v>
      </c>
      <c r="J28" s="32">
        <f t="shared" si="1"/>
        <v>1880.5</v>
      </c>
    </row>
    <row r="29" spans="1:10" ht="63.95" customHeight="1" thickBot="1" x14ac:dyDescent="0.7">
      <c r="A29" s="32" t="s">
        <v>150</v>
      </c>
      <c r="B29" s="32" t="s">
        <v>41</v>
      </c>
      <c r="C29" s="32" t="s">
        <v>41</v>
      </c>
      <c r="D29" s="32">
        <v>800</v>
      </c>
      <c r="E29" s="32" t="s">
        <v>41</v>
      </c>
      <c r="F29" s="32" t="s">
        <v>41</v>
      </c>
      <c r="G29" s="32" t="s">
        <v>41</v>
      </c>
      <c r="H29" s="32" t="s">
        <v>41</v>
      </c>
      <c r="I29" s="32" t="s">
        <v>41</v>
      </c>
      <c r="J29" s="32">
        <f>(D29)/1</f>
        <v>800</v>
      </c>
    </row>
    <row r="30" spans="1:10" ht="63.95" customHeight="1" thickBot="1" x14ac:dyDescent="0.7">
      <c r="A30" s="32" t="s">
        <v>190</v>
      </c>
      <c r="B30" s="32">
        <v>540</v>
      </c>
      <c r="C30" s="32">
        <v>104</v>
      </c>
      <c r="D30" s="32">
        <v>622.33333333333337</v>
      </c>
      <c r="E30" s="32">
        <v>107.91225749559084</v>
      </c>
      <c r="F30" s="32">
        <v>700</v>
      </c>
      <c r="G30" s="32">
        <v>100</v>
      </c>
      <c r="H30" s="32">
        <v>700</v>
      </c>
      <c r="I30" s="32">
        <v>100</v>
      </c>
      <c r="J30" s="32">
        <f>(B30+D30+F30+H30)/4</f>
        <v>640.58333333333337</v>
      </c>
    </row>
    <row r="31" spans="1:10" ht="63.95" customHeight="1" thickBot="1" x14ac:dyDescent="0.7">
      <c r="A31" s="32" t="s">
        <v>151</v>
      </c>
      <c r="B31" s="32">
        <v>900</v>
      </c>
      <c r="C31" s="32">
        <v>100</v>
      </c>
      <c r="D31" s="32">
        <v>933.33333333333337</v>
      </c>
      <c r="E31" s="32">
        <v>103.7037037037037</v>
      </c>
      <c r="F31" s="32">
        <v>1100</v>
      </c>
      <c r="G31" s="32">
        <v>103.33333333333333</v>
      </c>
      <c r="H31" s="32">
        <v>1200</v>
      </c>
      <c r="I31" s="32">
        <v>103.03030303030302</v>
      </c>
      <c r="J31" s="32">
        <f>(B31+D31+F31+H31)/4</f>
        <v>1033.3333333333335</v>
      </c>
    </row>
    <row r="32" spans="1:10" ht="63.95" customHeight="1" thickBot="1" x14ac:dyDescent="0.7">
      <c r="A32" s="32" t="s">
        <v>152</v>
      </c>
      <c r="B32" s="32">
        <v>755.33333333333337</v>
      </c>
      <c r="C32" s="32">
        <v>104.6224045754072</v>
      </c>
      <c r="D32" s="32">
        <v>800</v>
      </c>
      <c r="E32" s="32">
        <v>100</v>
      </c>
      <c r="F32" s="32">
        <v>800</v>
      </c>
      <c r="G32" s="32">
        <v>100</v>
      </c>
      <c r="H32" s="32">
        <v>966.66666666666663</v>
      </c>
      <c r="I32" s="32">
        <v>107.87037037037037</v>
      </c>
      <c r="J32" s="32">
        <f>(B32+D32+F32+H32)/4</f>
        <v>830.5</v>
      </c>
    </row>
    <row r="33" spans="1:12" ht="63.95" customHeight="1" thickBot="1" x14ac:dyDescent="0.7">
      <c r="A33" s="30" t="s">
        <v>7</v>
      </c>
      <c r="B33" s="30">
        <v>31098.666666666668</v>
      </c>
      <c r="C33" s="30">
        <v>99.74525861306563</v>
      </c>
      <c r="D33" s="30">
        <v>32199.333333333332</v>
      </c>
      <c r="E33" s="30">
        <v>103.35300599364018</v>
      </c>
      <c r="F33" s="30">
        <v>34767</v>
      </c>
      <c r="G33" s="30">
        <v>101.45659771191477</v>
      </c>
      <c r="H33" s="27">
        <v>36599.666666666664</v>
      </c>
      <c r="I33" s="27">
        <v>100.94968701856048</v>
      </c>
      <c r="J33" s="27">
        <f>(B33+D33+F33+H33)/4</f>
        <v>33666.166666666664</v>
      </c>
    </row>
    <row r="34" spans="1:12" ht="63.95" customHeight="1" thickBot="1" x14ac:dyDescent="0.7">
      <c r="A34" s="46" t="s">
        <v>83</v>
      </c>
      <c r="B34" s="46"/>
      <c r="C34" s="46"/>
      <c r="D34" s="46"/>
      <c r="E34" s="46"/>
      <c r="F34" s="46"/>
      <c r="G34" s="46"/>
      <c r="H34" s="46"/>
      <c r="I34" s="46"/>
      <c r="J34" s="46"/>
    </row>
    <row r="35" spans="1:12" ht="63.95" customHeight="1" thickBot="1" x14ac:dyDescent="0.7">
      <c r="A35" s="32" t="s">
        <v>11</v>
      </c>
      <c r="B35" s="32">
        <v>811</v>
      </c>
      <c r="C35" s="32">
        <v>69.826503937239195</v>
      </c>
      <c r="D35" s="32">
        <v>805.66666666666663</v>
      </c>
      <c r="E35" s="32">
        <v>122.23212733594089</v>
      </c>
      <c r="F35" s="32">
        <v>1666.3333333333333</v>
      </c>
      <c r="G35" s="32">
        <v>130.50309727301092</v>
      </c>
      <c r="H35" s="32">
        <v>1933.3333333333333</v>
      </c>
      <c r="I35" s="32">
        <v>95.742961006118904</v>
      </c>
      <c r="J35" s="32">
        <f t="shared" ref="J35:J56" si="2">(B35+D35+F35+H35)/4</f>
        <v>1304.0833333333333</v>
      </c>
    </row>
    <row r="36" spans="1:12" ht="63.95" customHeight="1" thickBot="1" x14ac:dyDescent="0.7">
      <c r="A36" s="32" t="s">
        <v>84</v>
      </c>
      <c r="B36" s="32">
        <v>844.33333333333337</v>
      </c>
      <c r="C36" s="32">
        <v>100.78996963201143</v>
      </c>
      <c r="D36" s="32">
        <v>844.33333333333337</v>
      </c>
      <c r="E36" s="32">
        <v>102.96573433294886</v>
      </c>
      <c r="F36" s="32">
        <v>1244.3333333333333</v>
      </c>
      <c r="G36" s="32">
        <v>115.2423281654972</v>
      </c>
      <c r="H36" s="32">
        <v>1761.3333333333333</v>
      </c>
      <c r="I36" s="32">
        <v>112.28551704819785</v>
      </c>
      <c r="J36" s="32">
        <f t="shared" si="2"/>
        <v>1173.5833333333333</v>
      </c>
    </row>
    <row r="37" spans="1:12" ht="63.95" customHeight="1" thickBot="1" x14ac:dyDescent="0.7">
      <c r="A37" s="32" t="s">
        <v>147</v>
      </c>
      <c r="B37" s="32">
        <v>1489</v>
      </c>
      <c r="C37" s="32">
        <v>94.433197000681659</v>
      </c>
      <c r="D37" s="32">
        <v>905.33333333333337</v>
      </c>
      <c r="E37" s="32">
        <v>92.251643655489815</v>
      </c>
      <c r="F37" s="32">
        <v>1561</v>
      </c>
      <c r="G37" s="32">
        <v>131.72562476856356</v>
      </c>
      <c r="H37" s="32">
        <v>2005.6666666666667</v>
      </c>
      <c r="I37" s="32">
        <v>107.61985113730037</v>
      </c>
      <c r="J37" s="32">
        <f t="shared" si="2"/>
        <v>1490.25</v>
      </c>
    </row>
    <row r="38" spans="1:12" ht="63.95" customHeight="1" thickBot="1" x14ac:dyDescent="0.7">
      <c r="A38" s="32" t="s">
        <v>197</v>
      </c>
      <c r="B38" s="32">
        <v>1489</v>
      </c>
      <c r="C38" s="32">
        <v>94.433197000681659</v>
      </c>
      <c r="D38" s="32">
        <v>844.33333333333337</v>
      </c>
      <c r="E38" s="32">
        <v>85.399847994508193</v>
      </c>
      <c r="F38" s="32">
        <v>1722.3333333333333</v>
      </c>
      <c r="G38" s="32">
        <v>144.28369132350448</v>
      </c>
      <c r="H38" s="32">
        <v>1961</v>
      </c>
      <c r="I38" s="32">
        <v>106.80525364603697</v>
      </c>
      <c r="J38" s="32">
        <f t="shared" si="2"/>
        <v>1504.1666666666667</v>
      </c>
    </row>
    <row r="39" spans="1:12" ht="63.95" customHeight="1" thickBot="1" x14ac:dyDescent="0.7">
      <c r="A39" s="32" t="s">
        <v>12</v>
      </c>
      <c r="B39" s="32">
        <v>200</v>
      </c>
      <c r="C39" s="32">
        <v>100</v>
      </c>
      <c r="D39" s="32">
        <v>200</v>
      </c>
      <c r="E39" s="32">
        <v>100</v>
      </c>
      <c r="F39" s="32">
        <v>233.33333333333334</v>
      </c>
      <c r="G39" s="32">
        <v>105.55555555555554</v>
      </c>
      <c r="H39" s="32">
        <v>233.33333333333334</v>
      </c>
      <c r="I39" s="32">
        <v>116.66666666666667</v>
      </c>
      <c r="J39" s="32">
        <f t="shared" si="2"/>
        <v>216.66666666666669</v>
      </c>
    </row>
    <row r="40" spans="1:12" ht="63.95" customHeight="1" thickBot="1" x14ac:dyDescent="0.7">
      <c r="A40" s="32" t="s">
        <v>148</v>
      </c>
      <c r="B40" s="32">
        <v>3500</v>
      </c>
      <c r="C40" s="32">
        <v>110.31746031746032</v>
      </c>
      <c r="D40" s="32">
        <v>4000</v>
      </c>
      <c r="E40" s="32">
        <v>100</v>
      </c>
      <c r="F40" s="32">
        <v>4000</v>
      </c>
      <c r="G40" s="32">
        <v>100</v>
      </c>
      <c r="H40" s="32">
        <v>4333.333333333333</v>
      </c>
      <c r="I40" s="32">
        <v>104.16666666666667</v>
      </c>
      <c r="J40" s="32">
        <f t="shared" si="2"/>
        <v>3958.333333333333</v>
      </c>
    </row>
    <row r="41" spans="1:12" ht="63.95" customHeight="1" thickBot="1" x14ac:dyDescent="0.7">
      <c r="A41" s="38" t="s">
        <v>279</v>
      </c>
      <c r="B41" s="39">
        <v>4055.6666666666665</v>
      </c>
      <c r="C41" s="39">
        <v>101.39166666666667</v>
      </c>
      <c r="D41" s="39">
        <v>4666.666666666667</v>
      </c>
      <c r="E41" s="39">
        <v>106.36749060075194</v>
      </c>
      <c r="F41" s="39">
        <v>4500</v>
      </c>
      <c r="G41" s="39">
        <v>96.666666666666671</v>
      </c>
      <c r="H41" s="39">
        <v>6166.666666666667</v>
      </c>
      <c r="I41" s="39">
        <v>118.51851851851852</v>
      </c>
      <c r="J41" s="32">
        <f t="shared" si="2"/>
        <v>4847.25</v>
      </c>
    </row>
    <row r="42" spans="1:12" ht="63.95" customHeight="1" thickBot="1" x14ac:dyDescent="0.7">
      <c r="A42" s="32" t="s">
        <v>13</v>
      </c>
      <c r="B42" s="32">
        <v>300</v>
      </c>
      <c r="C42" s="32">
        <v>100</v>
      </c>
      <c r="D42" s="32">
        <v>366.66666666666669</v>
      </c>
      <c r="E42" s="32">
        <v>122.22222222222223</v>
      </c>
      <c r="F42" s="32">
        <v>366.66666666666669</v>
      </c>
      <c r="G42" s="32">
        <v>86.666666666666671</v>
      </c>
      <c r="H42" s="32">
        <v>366.66666666666669</v>
      </c>
      <c r="I42" s="32">
        <v>122.22222222222223</v>
      </c>
      <c r="J42" s="32">
        <f t="shared" si="2"/>
        <v>350.00000000000006</v>
      </c>
      <c r="L42" s="2" t="s">
        <v>135</v>
      </c>
    </row>
    <row r="43" spans="1:12" ht="63.95" customHeight="1" thickBot="1" x14ac:dyDescent="0.7">
      <c r="A43" s="32" t="s">
        <v>14</v>
      </c>
      <c r="B43" s="32">
        <v>2111</v>
      </c>
      <c r="C43" s="32">
        <v>99.26587134817396</v>
      </c>
      <c r="D43" s="32">
        <v>2260</v>
      </c>
      <c r="E43" s="32">
        <v>107.88304093567251</v>
      </c>
      <c r="F43" s="32">
        <v>2649.6666666666665</v>
      </c>
      <c r="G43" s="32">
        <v>99.910693208943869</v>
      </c>
      <c r="H43" s="32">
        <v>3033.3333333333335</v>
      </c>
      <c r="I43" s="32">
        <v>114.01325064241912</v>
      </c>
      <c r="J43" s="32">
        <f t="shared" si="2"/>
        <v>2513.5</v>
      </c>
    </row>
    <row r="44" spans="1:12" ht="63.95" customHeight="1" thickBot="1" x14ac:dyDescent="0.7">
      <c r="A44" s="32" t="s">
        <v>15</v>
      </c>
      <c r="B44" s="32">
        <v>811</v>
      </c>
      <c r="C44" s="32">
        <v>85.449657714586621</v>
      </c>
      <c r="D44" s="32">
        <v>1197.6666666666667</v>
      </c>
      <c r="E44" s="32">
        <v>115.46127807021124</v>
      </c>
      <c r="F44" s="32">
        <v>1633.3333333333333</v>
      </c>
      <c r="G44" s="32">
        <v>124.8608728797408</v>
      </c>
      <c r="H44" s="32">
        <v>1766.6666666666667</v>
      </c>
      <c r="I44" s="32">
        <v>96.775966250807997</v>
      </c>
      <c r="J44" s="32">
        <f t="shared" si="2"/>
        <v>1352.1666666666667</v>
      </c>
    </row>
    <row r="45" spans="1:12" ht="63.95" customHeight="1" thickBot="1" x14ac:dyDescent="0.7">
      <c r="A45" s="32" t="s">
        <v>16</v>
      </c>
      <c r="B45" s="32">
        <v>877.66666666666663</v>
      </c>
      <c r="C45" s="32">
        <v>93.112805122048826</v>
      </c>
      <c r="D45" s="32">
        <v>977.66666666666663</v>
      </c>
      <c r="E45" s="32">
        <v>108.02773296045319</v>
      </c>
      <c r="F45" s="32">
        <v>1027.6666666666667</v>
      </c>
      <c r="G45" s="32">
        <v>99.787878787878796</v>
      </c>
      <c r="H45" s="32">
        <v>1366.6666666666667</v>
      </c>
      <c r="I45" s="32">
        <v>111.65352944262092</v>
      </c>
      <c r="J45" s="32">
        <f t="shared" si="2"/>
        <v>1062.4166666666667</v>
      </c>
    </row>
    <row r="46" spans="1:12" ht="63.95" customHeight="1" thickBot="1" x14ac:dyDescent="0.7">
      <c r="A46" s="32" t="s">
        <v>17</v>
      </c>
      <c r="B46" s="32">
        <v>600</v>
      </c>
      <c r="C46" s="32">
        <v>97.435897435897445</v>
      </c>
      <c r="D46" s="32">
        <v>555.66666666666663</v>
      </c>
      <c r="E46" s="32">
        <v>117.30078716318501</v>
      </c>
      <c r="F46" s="32">
        <v>633.33333333333337</v>
      </c>
      <c r="G46" s="32">
        <v>95.238095238095241</v>
      </c>
      <c r="H46" s="32">
        <v>666.66666666666663</v>
      </c>
      <c r="I46" s="32">
        <v>111.1111111111111</v>
      </c>
      <c r="J46" s="32">
        <f t="shared" si="2"/>
        <v>613.91666666666663</v>
      </c>
    </row>
    <row r="47" spans="1:12" ht="63.95" customHeight="1" thickBot="1" x14ac:dyDescent="0.7">
      <c r="A47" s="32" t="s">
        <v>18</v>
      </c>
      <c r="B47" s="32">
        <v>1000</v>
      </c>
      <c r="C47" s="32">
        <v>100</v>
      </c>
      <c r="D47" s="32">
        <v>1000</v>
      </c>
      <c r="E47" s="32">
        <v>100</v>
      </c>
      <c r="F47" s="32">
        <v>1000</v>
      </c>
      <c r="G47" s="32">
        <v>100</v>
      </c>
      <c r="H47" s="32">
        <v>1000</v>
      </c>
      <c r="I47" s="32">
        <v>100</v>
      </c>
      <c r="J47" s="32">
        <f t="shared" si="2"/>
        <v>1000</v>
      </c>
    </row>
    <row r="48" spans="1:12" ht="63.95" customHeight="1" thickBot="1" x14ac:dyDescent="0.7">
      <c r="A48" s="32" t="s">
        <v>181</v>
      </c>
      <c r="B48" s="32">
        <v>2833.3333333333335</v>
      </c>
      <c r="C48" s="32">
        <v>86.30952380952381</v>
      </c>
      <c r="D48" s="32">
        <v>2666.6666666666665</v>
      </c>
      <c r="E48" s="32">
        <v>101.11111111111113</v>
      </c>
      <c r="F48" s="32">
        <v>2000</v>
      </c>
      <c r="G48" s="32">
        <v>90</v>
      </c>
      <c r="H48" s="32">
        <v>2000</v>
      </c>
      <c r="I48" s="32">
        <v>112.73321449792037</v>
      </c>
      <c r="J48" s="32">
        <f t="shared" si="2"/>
        <v>2375</v>
      </c>
    </row>
    <row r="49" spans="1:10" ht="63.95" customHeight="1" thickBot="1" x14ac:dyDescent="0.7">
      <c r="A49" s="32" t="s">
        <v>232</v>
      </c>
      <c r="B49" s="32">
        <v>3266.6666666666665</v>
      </c>
      <c r="C49" s="32">
        <v>97.5</v>
      </c>
      <c r="D49" s="32">
        <v>3555.6666666666665</v>
      </c>
      <c r="E49" s="32">
        <v>98.400734919415029</v>
      </c>
      <c r="F49" s="32">
        <v>3222</v>
      </c>
      <c r="G49" s="32">
        <v>106.29208940097082</v>
      </c>
      <c r="H49" s="32">
        <v>3927.6666666666665</v>
      </c>
      <c r="I49" s="32">
        <v>109.98215583598021</v>
      </c>
      <c r="J49" s="32">
        <f t="shared" si="2"/>
        <v>3492.9999999999995</v>
      </c>
    </row>
    <row r="50" spans="1:10" ht="63.95" customHeight="1" thickBot="1" x14ac:dyDescent="0.7">
      <c r="A50" s="32" t="s">
        <v>198</v>
      </c>
      <c r="B50" s="32">
        <v>1177.6666666666667</v>
      </c>
      <c r="C50" s="32">
        <v>113.42424242424242</v>
      </c>
      <c r="D50" s="32">
        <v>1294.3333333333333</v>
      </c>
      <c r="E50" s="32">
        <v>93.587827933447841</v>
      </c>
      <c r="F50" s="32">
        <v>1272</v>
      </c>
      <c r="G50" s="32">
        <v>106.42180718236069</v>
      </c>
      <c r="H50" s="32">
        <v>1266.6666666666667</v>
      </c>
      <c r="I50" s="32">
        <v>88.971168790153001</v>
      </c>
      <c r="J50" s="32">
        <f t="shared" si="2"/>
        <v>1252.6666666666667</v>
      </c>
    </row>
    <row r="51" spans="1:10" ht="63.95" customHeight="1" thickBot="1" x14ac:dyDescent="0.7">
      <c r="A51" s="32" t="s">
        <v>19</v>
      </c>
      <c r="B51" s="32">
        <v>1695</v>
      </c>
      <c r="C51" s="32">
        <v>128.29499312485981</v>
      </c>
      <c r="D51" s="32">
        <v>1111</v>
      </c>
      <c r="E51" s="32">
        <v>92.075886676151086</v>
      </c>
      <c r="F51" s="32">
        <v>1049.6666666666667</v>
      </c>
      <c r="G51" s="32">
        <v>98.834157415878465</v>
      </c>
      <c r="H51" s="32">
        <v>1416.6666666666667</v>
      </c>
      <c r="I51" s="32">
        <v>108.85336645854447</v>
      </c>
      <c r="J51" s="32">
        <f t="shared" si="2"/>
        <v>1318.0833333333335</v>
      </c>
    </row>
    <row r="52" spans="1:10" ht="63.95" customHeight="1" thickBot="1" x14ac:dyDescent="0.7">
      <c r="A52" s="32" t="s">
        <v>199</v>
      </c>
      <c r="B52" s="32">
        <v>2222.3333333333335</v>
      </c>
      <c r="C52" s="32">
        <v>90.903925341127476</v>
      </c>
      <c r="D52" s="32">
        <v>2000</v>
      </c>
      <c r="E52" s="32">
        <v>95</v>
      </c>
      <c r="F52" s="32">
        <v>2077.6666666666665</v>
      </c>
      <c r="G52" s="32">
        <v>123.08625730994153</v>
      </c>
      <c r="H52" s="32">
        <v>3516.6666666666665</v>
      </c>
      <c r="I52" s="32">
        <v>113.14028203607673</v>
      </c>
      <c r="J52" s="32">
        <f t="shared" si="2"/>
        <v>2454.1666666666665</v>
      </c>
    </row>
    <row r="53" spans="1:10" ht="63.95" customHeight="1" thickBot="1" x14ac:dyDescent="0.7">
      <c r="A53" s="32" t="s">
        <v>20</v>
      </c>
      <c r="B53" s="32">
        <v>1577.6666666666667</v>
      </c>
      <c r="C53" s="32">
        <v>106.46866720735333</v>
      </c>
      <c r="D53" s="32">
        <v>2322</v>
      </c>
      <c r="E53" s="32">
        <v>109.43333333333334</v>
      </c>
      <c r="F53" s="32">
        <v>2094.3333333333335</v>
      </c>
      <c r="G53" s="32">
        <v>113.45671438520867</v>
      </c>
      <c r="H53" s="32">
        <v>2966.6666666666665</v>
      </c>
      <c r="I53" s="32">
        <v>100.14831294030404</v>
      </c>
      <c r="J53" s="32">
        <f t="shared" si="2"/>
        <v>2240.1666666666665</v>
      </c>
    </row>
    <row r="54" spans="1:10" ht="63.95" customHeight="1" thickBot="1" x14ac:dyDescent="0.7">
      <c r="A54" s="32" t="s">
        <v>21</v>
      </c>
      <c r="B54" s="32">
        <v>400</v>
      </c>
      <c r="C54" s="32">
        <v>100</v>
      </c>
      <c r="D54" s="32">
        <v>433.33333333333331</v>
      </c>
      <c r="E54" s="32">
        <v>108.33333333333333</v>
      </c>
      <c r="F54" s="32">
        <v>516.66666666666663</v>
      </c>
      <c r="G54" s="32">
        <v>100.30303030303031</v>
      </c>
      <c r="H54" s="32">
        <v>500</v>
      </c>
      <c r="I54" s="32">
        <v>100</v>
      </c>
      <c r="J54" s="32">
        <f t="shared" si="2"/>
        <v>462.5</v>
      </c>
    </row>
    <row r="55" spans="1:10" ht="63.95" customHeight="1" thickBot="1" x14ac:dyDescent="0.7">
      <c r="A55" s="32" t="s">
        <v>22</v>
      </c>
      <c r="B55" s="32">
        <v>3400</v>
      </c>
      <c r="C55" s="32">
        <v>104.2002688172043</v>
      </c>
      <c r="D55" s="32">
        <v>3500</v>
      </c>
      <c r="E55" s="32">
        <v>100</v>
      </c>
      <c r="F55" s="32">
        <v>3800</v>
      </c>
      <c r="G55" s="32">
        <v>102.85714285714285</v>
      </c>
      <c r="H55" s="32">
        <v>4033.3333333333335</v>
      </c>
      <c r="I55" s="32">
        <v>103.39856050382366</v>
      </c>
      <c r="J55" s="32">
        <f t="shared" si="2"/>
        <v>3683.3333333333335</v>
      </c>
    </row>
    <row r="56" spans="1:10" ht="63.95" customHeight="1" thickBot="1" x14ac:dyDescent="0.7">
      <c r="A56" s="30" t="s">
        <v>7</v>
      </c>
      <c r="B56" s="30">
        <v>34661.333333333336</v>
      </c>
      <c r="C56" s="30">
        <v>96.564950832902198</v>
      </c>
      <c r="D56" s="30">
        <v>35507</v>
      </c>
      <c r="E56" s="30">
        <v>100.77620845928142</v>
      </c>
      <c r="F56" s="30">
        <v>38270.333333333336</v>
      </c>
      <c r="G56" s="30">
        <v>103.66906291615821</v>
      </c>
      <c r="H56" s="27">
        <v>46222.333333333336</v>
      </c>
      <c r="I56" s="27">
        <v>106.32787550493175</v>
      </c>
      <c r="J56" s="27">
        <f t="shared" si="2"/>
        <v>38665.250000000007</v>
      </c>
    </row>
    <row r="112" ht="18.75" customHeight="1" x14ac:dyDescent="0.65"/>
    <row r="115" ht="54" customHeight="1" x14ac:dyDescent="0.65"/>
    <row r="116" hidden="1" x14ac:dyDescent="0.65"/>
  </sheetData>
  <mergeCells count="3">
    <mergeCell ref="A1:J2"/>
    <mergeCell ref="A22:J22"/>
    <mergeCell ref="A34:J34"/>
  </mergeCells>
  <pageMargins left="0.11811023622047245" right="0.19685039370078741" top="1.4173228346456694" bottom="7.874015748031496E-2" header="0.35433070866141736" footer="0.31496062992125984"/>
  <pageSetup paperSize="9" scale="34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rightToLeft="1" view="pageBreakPreview" topLeftCell="A42" zoomScale="40" zoomScaleSheetLayoutView="40" workbookViewId="0">
      <selection activeCell="B42" sqref="B1:B1048576"/>
    </sheetView>
  </sheetViews>
  <sheetFormatPr defaultRowHeight="45.75" x14ac:dyDescent="0.65"/>
  <cols>
    <col min="1" max="1" width="58.625" style="2" customWidth="1"/>
    <col min="2" max="3" width="21.75" style="11" customWidth="1"/>
    <col min="4" max="5" width="22.125" style="11" customWidth="1"/>
    <col min="6" max="7" width="24.75" style="15" customWidth="1"/>
    <col min="8" max="9" width="22.875" style="15" customWidth="1"/>
    <col min="10" max="10" width="26.875" style="15" customWidth="1"/>
    <col min="11" max="16384" width="9" style="2"/>
  </cols>
  <sheetData>
    <row r="1" spans="1:13" s="3" customFormat="1" ht="63.75" customHeight="1" thickBot="1" x14ac:dyDescent="0.7">
      <c r="A1" s="45" t="s">
        <v>285</v>
      </c>
      <c r="B1" s="45"/>
      <c r="C1" s="45"/>
      <c r="D1" s="45"/>
      <c r="E1" s="45"/>
      <c r="F1" s="45"/>
      <c r="G1" s="45"/>
      <c r="H1" s="45"/>
      <c r="I1" s="45"/>
      <c r="J1" s="49"/>
      <c r="K1" s="24"/>
      <c r="L1" s="8"/>
      <c r="M1" s="8"/>
    </row>
    <row r="2" spans="1:13" s="3" customFormat="1" ht="97.5" customHeight="1" thickBot="1" x14ac:dyDescent="0.7">
      <c r="A2" s="43" t="s">
        <v>0</v>
      </c>
      <c r="B2" s="44" t="s">
        <v>256</v>
      </c>
      <c r="C2" s="43" t="s">
        <v>82</v>
      </c>
      <c r="D2" s="44" t="s">
        <v>254</v>
      </c>
      <c r="E2" s="43" t="s">
        <v>242</v>
      </c>
      <c r="F2" s="44" t="s">
        <v>255</v>
      </c>
      <c r="G2" s="43" t="s">
        <v>242</v>
      </c>
      <c r="H2" s="44" t="s">
        <v>258</v>
      </c>
      <c r="I2" s="43" t="s">
        <v>242</v>
      </c>
      <c r="J2" s="10" t="s">
        <v>179</v>
      </c>
      <c r="K2" s="24"/>
      <c r="L2" s="8"/>
      <c r="M2" s="8"/>
    </row>
    <row r="3" spans="1:13" ht="63.95" customHeight="1" thickBot="1" x14ac:dyDescent="0.7">
      <c r="A3" s="10" t="s">
        <v>23</v>
      </c>
      <c r="B3" s="10" t="s">
        <v>41</v>
      </c>
      <c r="C3" s="10" t="s">
        <v>41</v>
      </c>
      <c r="D3" s="10" t="s">
        <v>41</v>
      </c>
      <c r="E3" s="10" t="s">
        <v>41</v>
      </c>
      <c r="F3" s="10" t="s">
        <v>41</v>
      </c>
      <c r="G3" s="10" t="s">
        <v>41</v>
      </c>
      <c r="H3" s="10" t="s">
        <v>41</v>
      </c>
      <c r="I3" s="10" t="s">
        <v>41</v>
      </c>
      <c r="J3" s="10" t="s">
        <v>41</v>
      </c>
      <c r="K3" s="14"/>
      <c r="L3" s="9"/>
      <c r="M3" s="9"/>
    </row>
    <row r="4" spans="1:13" ht="63.95" customHeight="1" thickBot="1" x14ac:dyDescent="0.7">
      <c r="A4" s="32" t="s">
        <v>24</v>
      </c>
      <c r="B4" s="32">
        <v>1000</v>
      </c>
      <c r="C4" s="32">
        <v>103.7037037037037</v>
      </c>
      <c r="D4" s="32">
        <v>944.33333333333337</v>
      </c>
      <c r="E4" s="32">
        <v>101.11600640256103</v>
      </c>
      <c r="F4" s="32">
        <v>1005.3333333333334</v>
      </c>
      <c r="G4" s="32">
        <v>100.53333333333335</v>
      </c>
      <c r="H4" s="32">
        <v>1000</v>
      </c>
      <c r="I4" s="32">
        <v>97.605812717346268</v>
      </c>
      <c r="J4" s="32">
        <f>(B4+D4+F4+H4)/4</f>
        <v>987.41666666666674</v>
      </c>
      <c r="K4" s="14"/>
      <c r="L4" s="9"/>
      <c r="M4" s="9"/>
    </row>
    <row r="5" spans="1:13" ht="63.95" customHeight="1" thickBot="1" x14ac:dyDescent="0.7">
      <c r="A5" s="32" t="s">
        <v>25</v>
      </c>
      <c r="B5" s="32" t="s">
        <v>41</v>
      </c>
      <c r="C5" s="32" t="s">
        <v>41</v>
      </c>
      <c r="D5" s="32" t="s">
        <v>41</v>
      </c>
      <c r="E5" s="32" t="s">
        <v>41</v>
      </c>
      <c r="F5" s="32">
        <v>9350</v>
      </c>
      <c r="G5" s="32">
        <v>64.371212121212125</v>
      </c>
      <c r="H5" s="32">
        <v>6350</v>
      </c>
      <c r="I5" s="32">
        <v>60.556073314694004</v>
      </c>
      <c r="J5" s="32">
        <f>(F5+H5)/2</f>
        <v>7850</v>
      </c>
      <c r="K5" s="14"/>
      <c r="L5" s="9"/>
      <c r="M5" s="9"/>
    </row>
    <row r="6" spans="1:13" ht="63.95" customHeight="1" thickBot="1" x14ac:dyDescent="0.7">
      <c r="A6" s="32" t="s">
        <v>26</v>
      </c>
      <c r="B6" s="32">
        <v>3689</v>
      </c>
      <c r="C6" s="32">
        <v>88.109444808713306</v>
      </c>
      <c r="D6" s="32">
        <v>3000</v>
      </c>
      <c r="E6" s="32">
        <v>103.01587301587301</v>
      </c>
      <c r="F6" s="32">
        <v>3644.3333333333335</v>
      </c>
      <c r="G6" s="32">
        <v>106.94778613199666</v>
      </c>
      <c r="H6" s="32">
        <v>5416.666666666667</v>
      </c>
      <c r="I6" s="32">
        <v>116.14038481090505</v>
      </c>
      <c r="J6" s="32">
        <f>(B6+D6+F6+H6)/4</f>
        <v>3937.5</v>
      </c>
      <c r="K6" s="14"/>
      <c r="L6" s="9"/>
      <c r="M6" s="9"/>
    </row>
    <row r="7" spans="1:13" ht="63.95" customHeight="1" thickBot="1" x14ac:dyDescent="0.7">
      <c r="A7" s="32" t="s">
        <v>27</v>
      </c>
      <c r="B7" s="32">
        <v>3000</v>
      </c>
      <c r="C7" s="32">
        <v>100</v>
      </c>
      <c r="D7" s="32">
        <v>2500</v>
      </c>
      <c r="E7" s="32">
        <v>90</v>
      </c>
      <c r="F7" s="32">
        <v>2477.6666666666665</v>
      </c>
      <c r="G7" s="32">
        <v>113.16227255129695</v>
      </c>
      <c r="H7" s="32">
        <v>2966.6666666666665</v>
      </c>
      <c r="I7" s="32">
        <v>101.73422060899377</v>
      </c>
      <c r="J7" s="32">
        <f>(B7+D7+F7+H7)/4</f>
        <v>2736.083333333333</v>
      </c>
      <c r="K7" s="14"/>
      <c r="L7" s="9"/>
      <c r="M7" s="9"/>
    </row>
    <row r="8" spans="1:13" ht="63.95" customHeight="1" thickBot="1" x14ac:dyDescent="0.7">
      <c r="A8" s="32" t="s">
        <v>28</v>
      </c>
      <c r="B8" s="32">
        <v>7500</v>
      </c>
      <c r="C8" s="32">
        <v>88.457254246727942</v>
      </c>
      <c r="D8" s="32">
        <v>6277.666666666667</v>
      </c>
      <c r="E8" s="32">
        <v>102.95058275058274</v>
      </c>
      <c r="F8" s="32">
        <v>9533</v>
      </c>
      <c r="G8" s="32">
        <v>136.49081489801139</v>
      </c>
      <c r="H8" s="32">
        <v>8061.666666666667</v>
      </c>
      <c r="I8" s="32">
        <v>85.070414715582743</v>
      </c>
      <c r="J8" s="32">
        <f>(B8+D8+F8+H8)/4</f>
        <v>7843.0833333333339</v>
      </c>
      <c r="K8" s="14"/>
      <c r="L8" s="9"/>
      <c r="M8" s="9"/>
    </row>
    <row r="9" spans="1:13" ht="63.95" customHeight="1" thickBot="1" x14ac:dyDescent="0.7">
      <c r="A9" s="32" t="s">
        <v>29</v>
      </c>
      <c r="B9" s="32">
        <v>800</v>
      </c>
      <c r="C9" s="32">
        <v>88.888888888888872</v>
      </c>
      <c r="D9" s="32">
        <v>1166.6666666666667</v>
      </c>
      <c r="E9" s="32">
        <v>125</v>
      </c>
      <c r="F9" s="32">
        <v>1500</v>
      </c>
      <c r="G9" s="32">
        <v>100</v>
      </c>
      <c r="H9" s="32">
        <v>1125</v>
      </c>
      <c r="I9" s="32">
        <v>75.919540229885058</v>
      </c>
      <c r="J9" s="32">
        <f>(B9+D9+F9+H9)/4</f>
        <v>1147.9166666666667</v>
      </c>
      <c r="K9" s="14"/>
      <c r="L9" s="9"/>
      <c r="M9" s="9"/>
    </row>
    <row r="10" spans="1:13" ht="63.95" customHeight="1" thickBot="1" x14ac:dyDescent="0.7">
      <c r="A10" s="32" t="s">
        <v>30</v>
      </c>
      <c r="B10" s="32">
        <v>733.33333333333337</v>
      </c>
      <c r="C10" s="32">
        <v>89.166666666666671</v>
      </c>
      <c r="D10" s="32">
        <v>866.66666666666663</v>
      </c>
      <c r="E10" s="32">
        <v>113.09523809523809</v>
      </c>
      <c r="F10" s="32">
        <v>1322.3333333333333</v>
      </c>
      <c r="G10" s="32">
        <v>104.82222222222224</v>
      </c>
      <c r="H10" s="32">
        <v>850</v>
      </c>
      <c r="I10" s="32">
        <v>94.150837279341047</v>
      </c>
      <c r="J10" s="32">
        <f>(B10+D10+F10+H10)/4</f>
        <v>943.08333333333326</v>
      </c>
      <c r="K10" s="14"/>
      <c r="L10" s="9"/>
      <c r="M10" s="9"/>
    </row>
    <row r="11" spans="1:13" ht="63.95" customHeight="1" thickBot="1" x14ac:dyDescent="0.7">
      <c r="A11" s="32" t="s">
        <v>236</v>
      </c>
      <c r="B11" s="32" t="s">
        <v>41</v>
      </c>
      <c r="C11" s="32" t="s">
        <v>41</v>
      </c>
      <c r="D11" s="32" t="s">
        <v>41</v>
      </c>
      <c r="E11" s="32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14"/>
      <c r="L11" s="9"/>
      <c r="M11" s="9"/>
    </row>
    <row r="12" spans="1:13" ht="63.95" customHeight="1" thickBot="1" x14ac:dyDescent="0.7">
      <c r="A12" s="34" t="s">
        <v>237</v>
      </c>
      <c r="B12" s="34">
        <v>4000</v>
      </c>
      <c r="C12" s="34">
        <v>100</v>
      </c>
      <c r="D12" s="34">
        <v>4000</v>
      </c>
      <c r="E12" s="34">
        <v>100</v>
      </c>
      <c r="F12" s="34">
        <v>4000</v>
      </c>
      <c r="G12" s="34">
        <v>100</v>
      </c>
      <c r="H12" s="34">
        <v>4066.6666666666665</v>
      </c>
      <c r="I12" s="34">
        <v>101.66666666666667</v>
      </c>
      <c r="J12" s="34">
        <f>(B12+D12+F12+H12)/4</f>
        <v>4016.6666666666665</v>
      </c>
      <c r="K12" s="14"/>
      <c r="L12" s="9"/>
      <c r="M12" s="9"/>
    </row>
    <row r="13" spans="1:13" ht="63.95" customHeight="1" thickBot="1" x14ac:dyDescent="0.7">
      <c r="A13" s="34" t="s">
        <v>31</v>
      </c>
      <c r="B13" s="34">
        <v>1500</v>
      </c>
      <c r="C13" s="34">
        <v>108.33333333333333</v>
      </c>
      <c r="D13" s="34">
        <v>1000</v>
      </c>
      <c r="E13" s="34">
        <v>100</v>
      </c>
      <c r="F13" s="34">
        <v>1372.3333333333333</v>
      </c>
      <c r="G13" s="34">
        <v>87.233333333333334</v>
      </c>
      <c r="H13" s="34">
        <v>1533.3333333333333</v>
      </c>
      <c r="I13" s="34">
        <v>113.31145153157672</v>
      </c>
      <c r="J13" s="34">
        <f t="shared" ref="J13" si="0">(B13+D13+F13+H13)/4</f>
        <v>1351.4166666666665</v>
      </c>
      <c r="K13" s="14"/>
      <c r="L13" s="9"/>
      <c r="M13" s="9"/>
    </row>
    <row r="14" spans="1:13" ht="63.95" customHeight="1" thickBot="1" x14ac:dyDescent="0.7">
      <c r="A14" s="34" t="s">
        <v>32</v>
      </c>
      <c r="B14" s="34">
        <v>2000</v>
      </c>
      <c r="C14" s="34">
        <v>110</v>
      </c>
      <c r="D14" s="34" t="s">
        <v>41</v>
      </c>
      <c r="E14" s="34" t="s">
        <v>41</v>
      </c>
      <c r="F14" s="34">
        <v>2733.3333333333335</v>
      </c>
      <c r="G14" s="34">
        <v>86.666666666666657</v>
      </c>
      <c r="H14" s="34">
        <v>2666.6666666666665</v>
      </c>
      <c r="I14" s="34">
        <v>113.63636363636363</v>
      </c>
      <c r="J14" s="34">
        <f>(B14+F14+H14)/3</f>
        <v>2466.6666666666665</v>
      </c>
      <c r="K14" s="14"/>
      <c r="L14" s="9"/>
      <c r="M14" s="9"/>
    </row>
    <row r="15" spans="1:13" ht="63.95" customHeight="1" thickBot="1" x14ac:dyDescent="0.7">
      <c r="A15" s="34" t="s">
        <v>234</v>
      </c>
      <c r="B15" s="34">
        <v>7000</v>
      </c>
      <c r="C15" s="34" t="s">
        <v>41</v>
      </c>
      <c r="D15" s="34" t="s">
        <v>41</v>
      </c>
      <c r="E15" s="34" t="s">
        <v>41</v>
      </c>
      <c r="F15" s="34">
        <v>6000</v>
      </c>
      <c r="G15" s="34">
        <v>100</v>
      </c>
      <c r="H15" s="34">
        <v>10000</v>
      </c>
      <c r="I15" s="34" t="s">
        <v>41</v>
      </c>
      <c r="J15" s="34">
        <f>(B15+F15+H15)/3</f>
        <v>7666.666666666667</v>
      </c>
      <c r="K15" s="14"/>
      <c r="L15" s="9"/>
      <c r="M15" s="9"/>
    </row>
    <row r="16" spans="1:13" ht="63.95" customHeight="1" thickBot="1" x14ac:dyDescent="0.7">
      <c r="A16" s="34" t="s">
        <v>33</v>
      </c>
      <c r="B16" s="34">
        <v>0</v>
      </c>
      <c r="C16" s="34">
        <v>0</v>
      </c>
      <c r="D16" s="34">
        <v>2583.3333333333335</v>
      </c>
      <c r="E16" s="34">
        <v>70.714285714285722</v>
      </c>
      <c r="F16" s="34">
        <v>3466.6666666666665</v>
      </c>
      <c r="G16" s="34">
        <v>140.15873015873018</v>
      </c>
      <c r="H16" s="34" t="s">
        <v>41</v>
      </c>
      <c r="I16" s="34" t="s">
        <v>41</v>
      </c>
      <c r="J16" s="34">
        <f>(D16+F16)/2</f>
        <v>3025</v>
      </c>
      <c r="K16" s="14"/>
      <c r="L16" s="9"/>
      <c r="M16" s="9"/>
    </row>
    <row r="17" spans="1:13" ht="63.95" customHeight="1" thickBot="1" x14ac:dyDescent="0.7">
      <c r="A17" s="34" t="s">
        <v>34</v>
      </c>
      <c r="B17" s="34">
        <v>2625</v>
      </c>
      <c r="C17" s="34">
        <v>90.909090909090907</v>
      </c>
      <c r="D17" s="34">
        <v>1482</v>
      </c>
      <c r="E17" s="34">
        <v>80.669782579698548</v>
      </c>
      <c r="F17" s="34">
        <v>2250</v>
      </c>
      <c r="G17" s="34" t="s">
        <v>41</v>
      </c>
      <c r="H17" s="34">
        <v>2883</v>
      </c>
      <c r="I17" s="34" t="s">
        <v>41</v>
      </c>
      <c r="J17" s="34">
        <f>(B17+D17+F17+H17)/4</f>
        <v>2310</v>
      </c>
      <c r="K17" s="14"/>
      <c r="L17" s="9"/>
      <c r="M17" s="9"/>
    </row>
    <row r="18" spans="1:13" ht="63.95" customHeight="1" thickBot="1" x14ac:dyDescent="0.7">
      <c r="A18" s="32" t="s">
        <v>35</v>
      </c>
      <c r="B18" s="32">
        <v>32000</v>
      </c>
      <c r="C18" s="32">
        <v>104.33691756272401</v>
      </c>
      <c r="D18" s="32">
        <v>35333.333333333336</v>
      </c>
      <c r="E18" s="32">
        <v>98.319327731092429</v>
      </c>
      <c r="F18" s="32">
        <v>30000</v>
      </c>
      <c r="G18" s="32">
        <v>100</v>
      </c>
      <c r="H18" s="32">
        <v>32000</v>
      </c>
      <c r="I18" s="32">
        <v>103.33333333333333</v>
      </c>
      <c r="J18" s="32">
        <f>(B18+D18+F18+H18)/4</f>
        <v>32333.333333333336</v>
      </c>
      <c r="K18" s="14"/>
      <c r="L18" s="9"/>
      <c r="M18" s="9"/>
    </row>
    <row r="19" spans="1:13" ht="63.95" customHeight="1" thickBot="1" x14ac:dyDescent="0.7">
      <c r="A19" s="41" t="s">
        <v>7</v>
      </c>
      <c r="B19" s="30">
        <v>60305.666666666664</v>
      </c>
      <c r="C19" s="30">
        <v>96.973957264213084</v>
      </c>
      <c r="D19" s="30">
        <v>59154</v>
      </c>
      <c r="E19" s="30">
        <v>98.297347963106461</v>
      </c>
      <c r="F19" s="30">
        <v>75155</v>
      </c>
      <c r="G19" s="30">
        <v>114.50869995245375</v>
      </c>
      <c r="H19" s="33">
        <v>67839.333333333328</v>
      </c>
      <c r="I19" s="33">
        <v>100.03297207061986</v>
      </c>
      <c r="J19" s="30">
        <f>(B19+D19+F19+H19)/4</f>
        <v>65613.5</v>
      </c>
      <c r="K19" s="14"/>
      <c r="L19" s="9"/>
      <c r="M19" s="9"/>
    </row>
    <row r="20" spans="1:13" ht="63.95" customHeight="1" thickBot="1" x14ac:dyDescent="0.7">
      <c r="A20" s="46" t="s">
        <v>36</v>
      </c>
      <c r="B20" s="46"/>
      <c r="C20" s="46"/>
      <c r="D20" s="46"/>
      <c r="E20" s="46"/>
      <c r="F20" s="46"/>
      <c r="G20" s="46"/>
      <c r="H20" s="46"/>
      <c r="I20" s="46"/>
      <c r="J20" s="46"/>
      <c r="K20" s="14"/>
      <c r="L20" s="9"/>
      <c r="M20" s="9"/>
    </row>
    <row r="21" spans="1:13" ht="63.95" customHeight="1" thickBot="1" x14ac:dyDescent="0.7">
      <c r="A21" s="34" t="s">
        <v>191</v>
      </c>
      <c r="B21" s="34">
        <v>12000</v>
      </c>
      <c r="C21" s="34">
        <v>100</v>
      </c>
      <c r="D21" s="34">
        <v>13555.666666666666</v>
      </c>
      <c r="E21" s="34">
        <v>108.89813439509605</v>
      </c>
      <c r="F21" s="34">
        <v>15000</v>
      </c>
      <c r="G21" s="34">
        <v>100</v>
      </c>
      <c r="H21" s="34">
        <v>15666.666666666666</v>
      </c>
      <c r="I21" s="34">
        <v>102.22222222222223</v>
      </c>
      <c r="J21" s="34">
        <f>(B21+D21+F21+H21)/4</f>
        <v>14055.583333333332</v>
      </c>
      <c r="K21" s="14"/>
      <c r="L21" s="9"/>
      <c r="M21" s="9"/>
    </row>
    <row r="22" spans="1:13" ht="63.95" customHeight="1" thickBot="1" x14ac:dyDescent="0.7">
      <c r="A22" s="34" t="s">
        <v>192</v>
      </c>
      <c r="B22" s="34" t="s">
        <v>41</v>
      </c>
      <c r="C22" s="34" t="s">
        <v>41</v>
      </c>
      <c r="D22" s="34" t="s">
        <v>41</v>
      </c>
      <c r="E22" s="34" t="s">
        <v>41</v>
      </c>
      <c r="F22" s="34" t="s">
        <v>41</v>
      </c>
      <c r="G22" s="34" t="s">
        <v>41</v>
      </c>
      <c r="H22" s="34" t="s">
        <v>41</v>
      </c>
      <c r="I22" s="34" t="s">
        <v>41</v>
      </c>
      <c r="J22" s="34" t="s">
        <v>41</v>
      </c>
      <c r="K22" s="14"/>
      <c r="L22" s="9"/>
      <c r="M22" s="9"/>
    </row>
    <row r="23" spans="1:13" ht="63.95" customHeight="1" thickBot="1" x14ac:dyDescent="0.7">
      <c r="A23" s="34" t="s">
        <v>194</v>
      </c>
      <c r="B23" s="34">
        <v>12000</v>
      </c>
      <c r="C23" s="34">
        <v>100</v>
      </c>
      <c r="D23" s="34">
        <v>13444.333333333334</v>
      </c>
      <c r="E23" s="34">
        <v>108.70352779652825</v>
      </c>
      <c r="F23" s="34">
        <v>15000</v>
      </c>
      <c r="G23" s="34">
        <v>100</v>
      </c>
      <c r="H23" s="34">
        <v>16000</v>
      </c>
      <c r="I23" s="34">
        <v>102.22222222222223</v>
      </c>
      <c r="J23" s="34">
        <f>(B23+D23+F23+H23)/4</f>
        <v>14111.083333333334</v>
      </c>
      <c r="K23" s="14"/>
      <c r="L23" s="9"/>
      <c r="M23" s="9"/>
    </row>
    <row r="24" spans="1:13" ht="63.95" customHeight="1" thickBot="1" x14ac:dyDescent="0.7">
      <c r="A24" s="34" t="s">
        <v>195</v>
      </c>
      <c r="B24" s="34">
        <v>10000</v>
      </c>
      <c r="C24" s="34">
        <v>66.666666666666671</v>
      </c>
      <c r="D24" s="34">
        <v>13000</v>
      </c>
      <c r="E24" s="34">
        <v>120</v>
      </c>
      <c r="F24" s="34">
        <v>14000</v>
      </c>
      <c r="G24" s="34">
        <v>100</v>
      </c>
      <c r="H24" s="34" t="s">
        <v>41</v>
      </c>
      <c r="I24" s="34" t="s">
        <v>41</v>
      </c>
      <c r="J24" s="34">
        <f>(B24+D24+F24)/3</f>
        <v>12333.333333333334</v>
      </c>
      <c r="K24" s="14"/>
      <c r="L24" s="9"/>
      <c r="M24" s="9"/>
    </row>
    <row r="25" spans="1:13" ht="63.95" customHeight="1" thickBot="1" x14ac:dyDescent="0.7">
      <c r="A25" s="34" t="s">
        <v>193</v>
      </c>
      <c r="B25" s="34">
        <v>12000</v>
      </c>
      <c r="C25" s="34">
        <v>100</v>
      </c>
      <c r="D25" s="34">
        <v>14333.333333333334</v>
      </c>
      <c r="E25" s="34">
        <v>107.93650793650795</v>
      </c>
      <c r="F25" s="34">
        <v>14200</v>
      </c>
      <c r="G25" s="34">
        <v>97.74124809741248</v>
      </c>
      <c r="H25" s="34">
        <v>15533.333333333334</v>
      </c>
      <c r="I25" s="34">
        <v>102.72365653088544</v>
      </c>
      <c r="J25" s="34">
        <f>(B25+D25+F25+H25)/4</f>
        <v>14016.666666666668</v>
      </c>
      <c r="K25" s="14"/>
      <c r="L25" s="9"/>
      <c r="M25" s="9"/>
    </row>
    <row r="26" spans="1:13" ht="63.75" customHeight="1" thickBot="1" x14ac:dyDescent="0.7">
      <c r="A26" s="34" t="s">
        <v>37</v>
      </c>
      <c r="B26" s="34">
        <v>8000</v>
      </c>
      <c r="C26" s="34">
        <v>100</v>
      </c>
      <c r="D26" s="34">
        <v>8000</v>
      </c>
      <c r="E26" s="34">
        <v>100</v>
      </c>
      <c r="F26" s="34">
        <v>8000</v>
      </c>
      <c r="G26" s="34">
        <v>100</v>
      </c>
      <c r="H26" s="34">
        <v>8555.6666666666661</v>
      </c>
      <c r="I26" s="34">
        <v>102.93333333333334</v>
      </c>
      <c r="J26" s="34">
        <f>(B26+D26+F26+H26)/4</f>
        <v>8138.9166666666661</v>
      </c>
      <c r="K26" s="14"/>
      <c r="L26" s="9"/>
      <c r="M26" s="9"/>
    </row>
    <row r="27" spans="1:13" ht="63.75" customHeight="1" thickBot="1" x14ac:dyDescent="0.7">
      <c r="A27" s="32" t="s">
        <v>38</v>
      </c>
      <c r="B27" s="32" t="s">
        <v>41</v>
      </c>
      <c r="C27" s="32" t="s">
        <v>41</v>
      </c>
      <c r="D27" s="32" t="s">
        <v>41</v>
      </c>
      <c r="E27" s="32" t="s">
        <v>41</v>
      </c>
      <c r="F27" s="32" t="s">
        <v>41</v>
      </c>
      <c r="G27" s="32" t="s">
        <v>41</v>
      </c>
      <c r="H27" s="32" t="s">
        <v>41</v>
      </c>
      <c r="I27" s="32" t="s">
        <v>41</v>
      </c>
      <c r="J27" s="32" t="s">
        <v>41</v>
      </c>
      <c r="K27" s="14"/>
      <c r="L27" s="9"/>
      <c r="M27" s="9"/>
    </row>
    <row r="28" spans="1:13" ht="63.95" customHeight="1" thickBot="1" x14ac:dyDescent="0.7">
      <c r="A28" s="32" t="s">
        <v>39</v>
      </c>
      <c r="B28" s="32">
        <v>5958.333333333333</v>
      </c>
      <c r="C28" s="32">
        <v>100.01477541371158</v>
      </c>
      <c r="D28" s="32">
        <v>7055.333333333333</v>
      </c>
      <c r="E28" s="32">
        <v>109.53613936389888</v>
      </c>
      <c r="F28" s="32">
        <v>8889</v>
      </c>
      <c r="G28" s="32">
        <v>104.01580660545937</v>
      </c>
      <c r="H28" s="32">
        <v>9111.3333333333339</v>
      </c>
      <c r="I28" s="32">
        <v>101.67856893505306</v>
      </c>
      <c r="J28" s="32">
        <f>(B28+D28+F28+H28)/4</f>
        <v>7753.5</v>
      </c>
      <c r="K28" s="14"/>
      <c r="L28" s="9"/>
      <c r="M28" s="9"/>
    </row>
    <row r="29" spans="1:13" s="15" customFormat="1" ht="63.95" customHeight="1" thickBot="1" x14ac:dyDescent="0.5">
      <c r="A29" s="18" t="s">
        <v>266</v>
      </c>
      <c r="B29" s="40">
        <v>4900</v>
      </c>
      <c r="C29" s="40">
        <v>106.35531135531136</v>
      </c>
      <c r="D29" s="40">
        <v>5500</v>
      </c>
      <c r="E29" s="40">
        <v>101.88679245283019</v>
      </c>
      <c r="F29" s="40">
        <v>6600</v>
      </c>
      <c r="G29" s="40">
        <v>108.08702791461413</v>
      </c>
      <c r="H29" s="40">
        <v>7366.666666666667</v>
      </c>
      <c r="I29" s="40">
        <v>102.32875732875732</v>
      </c>
      <c r="J29" s="32">
        <f>(B29+D29+F29+H29)/4</f>
        <v>6091.666666666667</v>
      </c>
      <c r="K29" s="14"/>
      <c r="L29" s="14"/>
      <c r="M29" s="14"/>
    </row>
    <row r="30" spans="1:13" ht="63.95" customHeight="1" thickBot="1" x14ac:dyDescent="0.7">
      <c r="A30" s="32" t="s">
        <v>196</v>
      </c>
      <c r="B30" s="32">
        <v>4733.333333333333</v>
      </c>
      <c r="C30" s="32">
        <v>105.96296296296298</v>
      </c>
      <c r="D30" s="32">
        <v>5433.333333333333</v>
      </c>
      <c r="E30" s="32">
        <v>101.33734190337964</v>
      </c>
      <c r="F30" s="32">
        <v>6600</v>
      </c>
      <c r="G30" s="32">
        <v>109.36568752660708</v>
      </c>
      <c r="H30" s="32">
        <v>7366.666666666667</v>
      </c>
      <c r="I30" s="32">
        <v>102.32875732875732</v>
      </c>
      <c r="J30" s="32">
        <f>(B30+D30+F30+H30)/4</f>
        <v>6033.333333333333</v>
      </c>
      <c r="K30" s="14"/>
      <c r="L30" s="9"/>
      <c r="M30" s="9"/>
    </row>
    <row r="31" spans="1:13" ht="63.95" customHeight="1" thickBot="1" x14ac:dyDescent="0.7">
      <c r="A31" s="42" t="s">
        <v>7</v>
      </c>
      <c r="B31" s="27">
        <v>69591.666666666672</v>
      </c>
      <c r="C31" s="27">
        <v>105.04908939640704</v>
      </c>
      <c r="D31" s="27">
        <v>74222</v>
      </c>
      <c r="E31" s="27">
        <v>108.47399403347924</v>
      </c>
      <c r="F31" s="27">
        <v>88289</v>
      </c>
      <c r="G31" s="27">
        <v>101.10734644700676</v>
      </c>
      <c r="H31" s="33">
        <v>79600.333333333328</v>
      </c>
      <c r="I31" s="33">
        <v>96.720348025264187</v>
      </c>
      <c r="J31" s="27">
        <f>(B31+D31+F31+H31)/4</f>
        <v>77925.75</v>
      </c>
      <c r="K31" s="14"/>
      <c r="L31" s="9"/>
      <c r="M31" s="9"/>
    </row>
    <row r="32" spans="1:13" ht="63.95" customHeight="1" thickBot="1" x14ac:dyDescent="0.7">
      <c r="A32" s="46" t="s">
        <v>40</v>
      </c>
      <c r="B32" s="46"/>
      <c r="C32" s="46"/>
      <c r="D32" s="46"/>
      <c r="E32" s="46"/>
      <c r="F32" s="46"/>
      <c r="G32" s="46"/>
      <c r="H32" s="46"/>
      <c r="I32" s="46"/>
      <c r="J32" s="46"/>
      <c r="K32" s="14"/>
      <c r="L32" s="9"/>
      <c r="M32" s="9"/>
    </row>
    <row r="33" spans="1:20" ht="63.95" customHeight="1" thickBot="1" x14ac:dyDescent="0.7">
      <c r="A33" s="18" t="s">
        <v>267</v>
      </c>
      <c r="B33" s="40">
        <v>20888.666666666668</v>
      </c>
      <c r="C33" s="40">
        <v>89.443333333333328</v>
      </c>
      <c r="D33" s="40">
        <v>15000</v>
      </c>
      <c r="E33" s="40">
        <v>94.969621495150761</v>
      </c>
      <c r="F33" s="40">
        <v>17277.666666666668</v>
      </c>
      <c r="G33" s="40">
        <v>110.42253968253969</v>
      </c>
      <c r="H33" s="40">
        <v>17866.333333333332</v>
      </c>
      <c r="I33" s="40">
        <v>96.440658938196691</v>
      </c>
      <c r="J33" s="32">
        <f>(B33+D33+F33+H33)/4</f>
        <v>17758.166666666668</v>
      </c>
      <c r="K33" s="14"/>
      <c r="L33" s="9"/>
      <c r="M33" s="9"/>
    </row>
    <row r="34" spans="1:20" ht="63.95" customHeight="1" thickBot="1" x14ac:dyDescent="0.7">
      <c r="A34" s="18" t="s">
        <v>268</v>
      </c>
      <c r="B34" s="40">
        <v>9000</v>
      </c>
      <c r="C34" s="40">
        <v>100</v>
      </c>
      <c r="D34" s="40">
        <v>9000</v>
      </c>
      <c r="E34" s="40">
        <v>100</v>
      </c>
      <c r="F34" s="40">
        <v>8889</v>
      </c>
      <c r="G34" s="40">
        <v>100.04738663897542</v>
      </c>
      <c r="H34" s="40">
        <v>8333.3333333333339</v>
      </c>
      <c r="I34" s="40">
        <v>96.296296296296305</v>
      </c>
      <c r="J34" s="32">
        <f>(B34+D34+F34+H34)/4</f>
        <v>8805.5833333333339</v>
      </c>
      <c r="K34" s="14"/>
      <c r="L34" s="9"/>
      <c r="M34" s="9"/>
    </row>
    <row r="35" spans="1:20" ht="63.95" customHeight="1" thickBot="1" x14ac:dyDescent="0.7">
      <c r="A35" s="32" t="s">
        <v>249</v>
      </c>
      <c r="B35" s="32">
        <v>9888.6666666666661</v>
      </c>
      <c r="C35" s="32">
        <v>88.784545454545452</v>
      </c>
      <c r="D35" s="32">
        <v>9333.3333333333339</v>
      </c>
      <c r="E35" s="32">
        <v>104.98841791248901</v>
      </c>
      <c r="F35" s="32">
        <v>12333</v>
      </c>
      <c r="G35" s="32">
        <v>126.66</v>
      </c>
      <c r="H35" s="32">
        <v>9222.3333333333339</v>
      </c>
      <c r="I35" s="32">
        <v>89.411652029621905</v>
      </c>
      <c r="J35" s="32">
        <f>(B35+D35+F35+H35)/4</f>
        <v>10194.333333333334</v>
      </c>
      <c r="K35" s="14"/>
      <c r="L35" s="9"/>
      <c r="M35" s="9"/>
    </row>
    <row r="36" spans="1:20" ht="63.95" customHeight="1" thickBot="1" x14ac:dyDescent="0.7">
      <c r="A36" s="32" t="s">
        <v>176</v>
      </c>
      <c r="B36" s="32">
        <v>13000</v>
      </c>
      <c r="C36" s="32">
        <v>98.015873015873012</v>
      </c>
      <c r="D36" s="32">
        <v>13000</v>
      </c>
      <c r="E36" s="32">
        <v>100.87629272913871</v>
      </c>
      <c r="F36" s="32">
        <v>14089</v>
      </c>
      <c r="G36" s="32">
        <v>104.30252482502537</v>
      </c>
      <c r="H36" s="32">
        <v>14555.666666666666</v>
      </c>
      <c r="I36" s="32">
        <v>100.12267399766888</v>
      </c>
      <c r="J36" s="32">
        <f>(B36+D36+F36+H36)/4</f>
        <v>13661.166666666666</v>
      </c>
      <c r="K36" s="14"/>
      <c r="L36" s="9"/>
      <c r="M36" s="9"/>
    </row>
    <row r="37" spans="1:20" ht="63.95" customHeight="1" thickBot="1" x14ac:dyDescent="0.7">
      <c r="A37" s="18" t="s">
        <v>269</v>
      </c>
      <c r="B37" s="40">
        <v>4000</v>
      </c>
      <c r="C37" s="40">
        <v>114.28571428571428</v>
      </c>
      <c r="D37" s="40" t="s">
        <v>41</v>
      </c>
      <c r="E37" s="40" t="s">
        <v>41</v>
      </c>
      <c r="F37" s="40" t="s">
        <v>41</v>
      </c>
      <c r="G37" s="40" t="s">
        <v>41</v>
      </c>
      <c r="H37" s="40" t="s">
        <v>41</v>
      </c>
      <c r="I37" s="40" t="s">
        <v>41</v>
      </c>
      <c r="J37" s="32">
        <f>(B37)/1</f>
        <v>4000</v>
      </c>
      <c r="K37" s="14"/>
      <c r="L37" s="9"/>
      <c r="M37" s="9" t="s">
        <v>135</v>
      </c>
    </row>
    <row r="38" spans="1:20" ht="63.95" customHeight="1" thickBot="1" x14ac:dyDescent="0.7">
      <c r="A38" s="42" t="s">
        <v>282</v>
      </c>
      <c r="B38" s="36">
        <v>54110.666666666664</v>
      </c>
      <c r="C38" s="27">
        <v>99.350368496913333</v>
      </c>
      <c r="D38" s="36">
        <v>46333.333333333336</v>
      </c>
      <c r="E38" s="27">
        <v>99.371024210799717</v>
      </c>
      <c r="F38" s="36">
        <v>48477.666666666664</v>
      </c>
      <c r="G38" s="27">
        <v>111.01477355120721</v>
      </c>
      <c r="H38" s="33">
        <v>49977.666666666664</v>
      </c>
      <c r="I38" s="33">
        <v>95.802856973116533</v>
      </c>
      <c r="J38" s="27">
        <f>(B38+D38+F38+H38)/4</f>
        <v>49724.833333333328</v>
      </c>
      <c r="K38" s="14"/>
      <c r="L38" s="9"/>
      <c r="M38" s="9"/>
    </row>
    <row r="39" spans="1:20" ht="63.95" customHeight="1" thickBot="1" x14ac:dyDescent="0.7">
      <c r="A39" s="50" t="s">
        <v>284</v>
      </c>
      <c r="B39" s="50"/>
      <c r="C39" s="50"/>
      <c r="D39" s="50"/>
      <c r="E39" s="50"/>
      <c r="F39" s="50"/>
      <c r="G39" s="50"/>
      <c r="H39" s="27"/>
      <c r="I39" s="27"/>
      <c r="J39" s="27">
        <f>J38/5</f>
        <v>9944.9666666666653</v>
      </c>
      <c r="K39" s="14"/>
      <c r="L39" s="9"/>
      <c r="M39" s="9"/>
    </row>
    <row r="40" spans="1:20" ht="63.95" customHeight="1" thickBot="1" x14ac:dyDescent="0.7">
      <c r="A40" s="18" t="s">
        <v>270</v>
      </c>
      <c r="B40" s="40">
        <v>2300</v>
      </c>
      <c r="C40" s="40">
        <v>102.96442687747036</v>
      </c>
      <c r="D40" s="40">
        <v>2400</v>
      </c>
      <c r="E40" s="40">
        <v>100</v>
      </c>
      <c r="F40" s="40">
        <v>3000</v>
      </c>
      <c r="G40" s="40">
        <v>112.5</v>
      </c>
      <c r="H40" s="40">
        <v>3400</v>
      </c>
      <c r="I40" s="40">
        <v>101.99049316696376</v>
      </c>
      <c r="J40" s="32">
        <f>(B40+D40+F40+H40)/4</f>
        <v>2775</v>
      </c>
      <c r="K40" s="14"/>
      <c r="L40" s="9"/>
      <c r="M40" s="9"/>
    </row>
    <row r="41" spans="1:20" ht="63.95" customHeight="1" thickBot="1" x14ac:dyDescent="0.7">
      <c r="A41" s="18" t="s">
        <v>271</v>
      </c>
      <c r="B41" s="40">
        <v>1166.6666666666667</v>
      </c>
      <c r="C41" s="40">
        <v>106.36363636363637</v>
      </c>
      <c r="D41" s="40">
        <v>1200</v>
      </c>
      <c r="E41" s="40">
        <v>100</v>
      </c>
      <c r="F41" s="40">
        <v>1311</v>
      </c>
      <c r="G41" s="40">
        <v>103.62393162393163</v>
      </c>
      <c r="H41" s="40">
        <v>1422</v>
      </c>
      <c r="I41" s="40">
        <v>104.03583169375277</v>
      </c>
      <c r="J41" s="32">
        <f>(B41+D41+F41+H41)/4</f>
        <v>1274.9166666666667</v>
      </c>
      <c r="K41" s="14"/>
      <c r="L41" s="9"/>
      <c r="M41" s="9"/>
    </row>
    <row r="42" spans="1:20" ht="63.95" customHeight="1" thickBot="1" x14ac:dyDescent="0.7">
      <c r="A42" s="18" t="s">
        <v>272</v>
      </c>
      <c r="B42" s="40">
        <v>1300</v>
      </c>
      <c r="C42" s="40">
        <v>100</v>
      </c>
      <c r="D42" s="40">
        <v>1333.3333333333333</v>
      </c>
      <c r="E42" s="40">
        <v>102.56410256410255</v>
      </c>
      <c r="F42" s="40">
        <v>1433.3333333333333</v>
      </c>
      <c r="G42" s="40">
        <v>102.74725274725274</v>
      </c>
      <c r="H42" s="40">
        <v>1544.3333333333333</v>
      </c>
      <c r="I42" s="40">
        <v>100.8263888888889</v>
      </c>
      <c r="J42" s="32">
        <f>(B42+D42+F42+H42)/4</f>
        <v>1402.7499999999998</v>
      </c>
      <c r="K42" s="14"/>
      <c r="L42" s="9"/>
      <c r="M42" s="9"/>
    </row>
    <row r="43" spans="1:20" ht="63.95" customHeight="1" thickBot="1" x14ac:dyDescent="0.7">
      <c r="A43" s="42" t="s">
        <v>283</v>
      </c>
      <c r="B43" s="36">
        <v>4766.666666666667</v>
      </c>
      <c r="C43" s="27">
        <v>102.88446054750402</v>
      </c>
      <c r="D43" s="36">
        <v>4933.333333333333</v>
      </c>
      <c r="E43" s="27">
        <v>100.68027210884354</v>
      </c>
      <c r="F43" s="36">
        <v>5744.333333333333</v>
      </c>
      <c r="G43" s="27">
        <v>107.5136612021858</v>
      </c>
      <c r="H43" s="33">
        <v>6366.333333333333</v>
      </c>
      <c r="I43" s="33">
        <v>102.13706752891147</v>
      </c>
      <c r="J43" s="27">
        <f>(B43+D43+F43+H43)/4</f>
        <v>5452.6666666666661</v>
      </c>
      <c r="K43" s="14"/>
      <c r="L43" s="9"/>
      <c r="M43" s="9"/>
    </row>
    <row r="44" spans="1:20" ht="63.95" customHeight="1" thickBot="1" x14ac:dyDescent="0.7">
      <c r="A44" s="46" t="s">
        <v>265</v>
      </c>
      <c r="B44" s="46"/>
      <c r="C44" s="46"/>
      <c r="D44" s="46"/>
      <c r="E44" s="46"/>
      <c r="F44" s="46"/>
      <c r="G44" s="46"/>
      <c r="H44" s="46"/>
      <c r="I44" s="46"/>
      <c r="J44" s="46"/>
      <c r="K44" s="14"/>
      <c r="L44" s="9"/>
      <c r="M44" s="9"/>
      <c r="T44" s="2" t="s">
        <v>135</v>
      </c>
    </row>
    <row r="45" spans="1:20" ht="63.95" customHeight="1" thickBot="1" x14ac:dyDescent="0.7">
      <c r="A45" s="32" t="s">
        <v>88</v>
      </c>
      <c r="B45" s="32">
        <v>666.66666666666663</v>
      </c>
      <c r="C45" s="32">
        <v>105.55555555555556</v>
      </c>
      <c r="D45" s="32">
        <v>666.66666666666663</v>
      </c>
      <c r="E45" s="32">
        <v>95.238095238095241</v>
      </c>
      <c r="F45" s="32">
        <v>700</v>
      </c>
      <c r="G45" s="32">
        <v>105.55555555555556</v>
      </c>
      <c r="H45" s="32">
        <v>766.66666666666663</v>
      </c>
      <c r="I45" s="32">
        <v>104.76190476190476</v>
      </c>
      <c r="J45" s="32">
        <f t="shared" ref="J45:J52" si="1">(B45+D45+F45+H45)/4</f>
        <v>700</v>
      </c>
      <c r="K45" s="14"/>
      <c r="L45" s="9"/>
      <c r="M45" s="9"/>
    </row>
    <row r="46" spans="1:20" ht="63.95" customHeight="1" thickBot="1" x14ac:dyDescent="0.7">
      <c r="A46" s="32" t="s">
        <v>159</v>
      </c>
      <c r="B46" s="32">
        <v>1466.6666666666667</v>
      </c>
      <c r="C46" s="32">
        <v>102.38095238095237</v>
      </c>
      <c r="D46" s="32">
        <v>1533.3333333333333</v>
      </c>
      <c r="E46" s="32">
        <v>102.22222222222223</v>
      </c>
      <c r="F46" s="32">
        <v>1611</v>
      </c>
      <c r="G46" s="32">
        <v>100.6875</v>
      </c>
      <c r="H46" s="32">
        <v>1766.6666666666667</v>
      </c>
      <c r="I46" s="32">
        <v>103.32841035985734</v>
      </c>
      <c r="J46" s="32">
        <f t="shared" si="1"/>
        <v>1594.4166666666667</v>
      </c>
      <c r="K46" s="14"/>
      <c r="L46" s="9"/>
      <c r="M46" s="9"/>
    </row>
    <row r="47" spans="1:20" ht="63.95" customHeight="1" thickBot="1" x14ac:dyDescent="0.7">
      <c r="A47" s="32" t="s">
        <v>158</v>
      </c>
      <c r="B47" s="32">
        <v>700</v>
      </c>
      <c r="C47" s="32">
        <v>100</v>
      </c>
      <c r="D47" s="32">
        <v>733.33333333333337</v>
      </c>
      <c r="E47" s="32">
        <v>104.76190476190476</v>
      </c>
      <c r="F47" s="32">
        <v>800</v>
      </c>
      <c r="G47" s="32">
        <v>100</v>
      </c>
      <c r="H47" s="32">
        <v>933.33333333333337</v>
      </c>
      <c r="I47" s="32">
        <v>108.33333333333333</v>
      </c>
      <c r="J47" s="32">
        <f>(B47+D47+F47+H47)/4</f>
        <v>791.66666666666674</v>
      </c>
      <c r="K47" s="14"/>
      <c r="L47" s="9"/>
      <c r="M47" s="9"/>
    </row>
    <row r="48" spans="1:20" ht="63.95" customHeight="1" thickBot="1" x14ac:dyDescent="0.7">
      <c r="A48" s="32" t="s">
        <v>273</v>
      </c>
      <c r="B48" s="32">
        <v>43722</v>
      </c>
      <c r="C48" s="32">
        <v>100.45129456315918</v>
      </c>
      <c r="D48" s="32">
        <v>45777.666666666664</v>
      </c>
      <c r="E48" s="32">
        <v>102.5233101965943</v>
      </c>
      <c r="F48" s="32">
        <v>51000</v>
      </c>
      <c r="G48" s="32">
        <v>104.54307812542108</v>
      </c>
      <c r="H48" s="32">
        <v>54700</v>
      </c>
      <c r="I48" s="32">
        <v>101.24875855012606</v>
      </c>
      <c r="J48" s="32">
        <f t="shared" si="1"/>
        <v>48799.916666666664</v>
      </c>
      <c r="K48" s="14"/>
      <c r="L48" s="9"/>
      <c r="M48" s="9"/>
    </row>
    <row r="49" spans="1:13" ht="63.95" customHeight="1" thickBot="1" x14ac:dyDescent="0.7">
      <c r="A49" s="32" t="s">
        <v>261</v>
      </c>
      <c r="B49" s="32">
        <v>400</v>
      </c>
      <c r="C49" s="32">
        <v>100</v>
      </c>
      <c r="D49" s="32">
        <v>433.33333333333331</v>
      </c>
      <c r="E49" s="32">
        <v>108.33333333333333</v>
      </c>
      <c r="F49" s="32">
        <v>500</v>
      </c>
      <c r="G49" s="32">
        <v>100</v>
      </c>
      <c r="H49" s="32">
        <v>543.33333333333337</v>
      </c>
      <c r="I49" s="32">
        <v>100.89098532494758</v>
      </c>
      <c r="J49" s="32">
        <f t="shared" si="1"/>
        <v>469.16666666666663</v>
      </c>
      <c r="K49" s="14"/>
      <c r="L49" s="9"/>
      <c r="M49" s="9"/>
    </row>
    <row r="50" spans="1:13" ht="63.95" customHeight="1" thickBot="1" x14ac:dyDescent="0.7">
      <c r="A50" s="32" t="s">
        <v>42</v>
      </c>
      <c r="B50" s="32">
        <v>11800</v>
      </c>
      <c r="C50" s="32">
        <v>115.20509060125407</v>
      </c>
      <c r="D50" s="32">
        <v>12400</v>
      </c>
      <c r="E50" s="32">
        <v>100.81304395804402</v>
      </c>
      <c r="F50" s="32">
        <v>9500</v>
      </c>
      <c r="G50" s="32">
        <v>92</v>
      </c>
      <c r="H50" s="32">
        <v>11800</v>
      </c>
      <c r="I50" s="32">
        <v>103.38183198380567</v>
      </c>
      <c r="J50" s="32">
        <f t="shared" si="1"/>
        <v>11375</v>
      </c>
      <c r="K50" s="14"/>
      <c r="L50" s="9"/>
      <c r="M50" s="9"/>
    </row>
    <row r="51" spans="1:13" ht="63.95" customHeight="1" thickBot="1" x14ac:dyDescent="0.7">
      <c r="A51" s="32" t="s">
        <v>43</v>
      </c>
      <c r="B51" s="32">
        <v>4508.333333333333</v>
      </c>
      <c r="C51" s="32">
        <v>102.07713060654237</v>
      </c>
      <c r="D51" s="32">
        <v>4866.666666666667</v>
      </c>
      <c r="E51" s="32">
        <v>109.86531986531986</v>
      </c>
      <c r="F51" s="32">
        <v>5577.666666666667</v>
      </c>
      <c r="G51" s="32">
        <v>101.16834028040925</v>
      </c>
      <c r="H51" s="32">
        <v>6133.333333333333</v>
      </c>
      <c r="I51" s="32">
        <v>104.94527409911557</v>
      </c>
      <c r="J51" s="32">
        <f t="shared" si="1"/>
        <v>5271.5</v>
      </c>
      <c r="K51" s="14"/>
      <c r="L51" s="9"/>
      <c r="M51" s="9"/>
    </row>
    <row r="52" spans="1:13" ht="63.95" customHeight="1" thickBot="1" x14ac:dyDescent="0.7">
      <c r="A52" s="42" t="s">
        <v>7</v>
      </c>
      <c r="B52" s="27">
        <v>63263.666666666664</v>
      </c>
      <c r="C52" s="27">
        <v>102.86165746983129</v>
      </c>
      <c r="D52" s="27">
        <v>65766.666666666672</v>
      </c>
      <c r="E52" s="27">
        <v>102.66778950275886</v>
      </c>
      <c r="F52" s="27">
        <v>69688.666666666672</v>
      </c>
      <c r="G52" s="27">
        <v>101.8873685018646</v>
      </c>
      <c r="H52" s="33">
        <v>76643.333333333328</v>
      </c>
      <c r="I52" s="33">
        <v>101.63530766125058</v>
      </c>
      <c r="J52" s="27">
        <f t="shared" si="1"/>
        <v>68840.583333333328</v>
      </c>
      <c r="K52" s="14"/>
      <c r="L52" s="9"/>
      <c r="M52" s="9"/>
    </row>
    <row r="53" spans="1:13" ht="63.95" customHeight="1" thickBot="1" x14ac:dyDescent="0.7">
      <c r="A53" s="46" t="s">
        <v>44</v>
      </c>
      <c r="B53" s="46"/>
      <c r="C53" s="46"/>
      <c r="D53" s="46"/>
      <c r="E53" s="46"/>
      <c r="F53" s="46"/>
      <c r="G53" s="46"/>
      <c r="H53" s="46"/>
      <c r="I53" s="46"/>
      <c r="J53" s="46"/>
      <c r="K53" s="14"/>
      <c r="L53" s="9"/>
      <c r="M53" s="9"/>
    </row>
    <row r="54" spans="1:13" ht="63.95" customHeight="1" thickBot="1" x14ac:dyDescent="0.7">
      <c r="A54" s="32" t="s">
        <v>157</v>
      </c>
      <c r="B54" s="32">
        <v>4266.666666666667</v>
      </c>
      <c r="C54" s="32">
        <v>102.40121005861222</v>
      </c>
      <c r="D54" s="32">
        <v>4433.333333333333</v>
      </c>
      <c r="E54" s="32">
        <v>100.75757575757575</v>
      </c>
      <c r="F54" s="32">
        <v>4544.333333333333</v>
      </c>
      <c r="G54" s="32">
        <v>100.98518518518517</v>
      </c>
      <c r="H54" s="32">
        <v>5366.666666666667</v>
      </c>
      <c r="I54" s="32">
        <v>105.97433303848915</v>
      </c>
      <c r="J54" s="32">
        <f>(B54+D54+F54+H54)/4</f>
        <v>4652.75</v>
      </c>
      <c r="K54" s="14"/>
      <c r="L54" s="9"/>
      <c r="M54" s="9"/>
    </row>
    <row r="55" spans="1:13" ht="63.95" customHeight="1" thickBot="1" x14ac:dyDescent="0.7">
      <c r="A55" s="32" t="s">
        <v>154</v>
      </c>
      <c r="B55" s="32">
        <v>12633.333333333334</v>
      </c>
      <c r="C55" s="32">
        <v>101.55773420479302</v>
      </c>
      <c r="D55" s="32">
        <v>14000</v>
      </c>
      <c r="E55" s="32">
        <v>101.75438596491227</v>
      </c>
      <c r="F55" s="32">
        <v>14866.666666666666</v>
      </c>
      <c r="G55" s="32">
        <v>102.40530550119593</v>
      </c>
      <c r="H55" s="32">
        <v>15000</v>
      </c>
      <c r="I55" s="32">
        <v>100</v>
      </c>
      <c r="J55" s="32">
        <f>(B55+D55+F55+H55)/4</f>
        <v>14125</v>
      </c>
      <c r="K55" s="14"/>
      <c r="L55" s="9"/>
      <c r="M55" s="9"/>
    </row>
    <row r="56" spans="1:13" ht="63.95" customHeight="1" thickBot="1" x14ac:dyDescent="0.7">
      <c r="A56" s="32" t="s">
        <v>155</v>
      </c>
      <c r="B56" s="32">
        <v>10266.666666666666</v>
      </c>
      <c r="C56" s="32">
        <v>101.64724919093851</v>
      </c>
      <c r="D56" s="32">
        <v>10833.333333333334</v>
      </c>
      <c r="E56" s="32">
        <v>101.58730158730158</v>
      </c>
      <c r="F56" s="32">
        <v>11166.666666666666</v>
      </c>
      <c r="G56" s="32">
        <v>102.02901348013506</v>
      </c>
      <c r="H56" s="32">
        <v>12000</v>
      </c>
      <c r="I56" s="32">
        <v>100.95140138853175</v>
      </c>
      <c r="J56" s="32">
        <f>(B56+D56+F56+H56)/4</f>
        <v>11066.666666666666</v>
      </c>
      <c r="K56" s="14"/>
      <c r="L56" s="9"/>
      <c r="M56" s="9"/>
    </row>
    <row r="57" spans="1:13" ht="63.95" customHeight="1" thickBot="1" x14ac:dyDescent="0.7">
      <c r="A57" s="32" t="s">
        <v>156</v>
      </c>
      <c r="B57" s="32">
        <v>23447</v>
      </c>
      <c r="C57" s="32">
        <v>102.38294484326194</v>
      </c>
      <c r="D57" s="32">
        <v>24100</v>
      </c>
      <c r="E57" s="32">
        <v>100.60382273247855</v>
      </c>
      <c r="F57" s="32">
        <v>25555.666666666668</v>
      </c>
      <c r="G57" s="32">
        <v>101.75049400409712</v>
      </c>
      <c r="H57" s="32">
        <v>29133.333333333332</v>
      </c>
      <c r="I57" s="32">
        <v>106.86744816964404</v>
      </c>
      <c r="J57" s="32">
        <f>(B57+D57+F57+H57)/4</f>
        <v>25559</v>
      </c>
      <c r="K57" s="14"/>
      <c r="L57" s="9"/>
      <c r="M57" s="9"/>
    </row>
    <row r="58" spans="1:13" ht="63.95" customHeight="1" thickBot="1" x14ac:dyDescent="0.7">
      <c r="A58" s="42" t="s">
        <v>7</v>
      </c>
      <c r="B58" s="27">
        <v>50613.666666666664</v>
      </c>
      <c r="C58" s="27">
        <v>101.99668160550202</v>
      </c>
      <c r="D58" s="27">
        <v>53200</v>
      </c>
      <c r="E58" s="27">
        <v>101.10104544493731</v>
      </c>
      <c r="F58" s="27">
        <v>56133.333333333336</v>
      </c>
      <c r="G58" s="27">
        <v>101.8874651709998</v>
      </c>
      <c r="H58" s="33">
        <v>61500</v>
      </c>
      <c r="I58" s="33">
        <v>103.85584014700127</v>
      </c>
      <c r="J58" s="27">
        <f>(B58+D58+F58+H58)/4</f>
        <v>55361.75</v>
      </c>
      <c r="K58" s="14"/>
      <c r="L58" s="9"/>
      <c r="M58" s="9"/>
    </row>
    <row r="59" spans="1:13" ht="67.5" customHeight="1" x14ac:dyDescent="0.65">
      <c r="A59" s="47" t="s">
        <v>264</v>
      </c>
      <c r="B59" s="48"/>
      <c r="C59" s="48"/>
      <c r="D59" s="48"/>
      <c r="E59" s="48"/>
      <c r="F59" s="25"/>
      <c r="G59" s="25"/>
      <c r="H59" s="25"/>
      <c r="I59" s="25"/>
      <c r="J59" s="25"/>
      <c r="K59" s="14"/>
      <c r="L59" s="9"/>
      <c r="M59" s="9"/>
    </row>
    <row r="60" spans="1:13" x14ac:dyDescent="0.65">
      <c r="A60" s="25"/>
      <c r="B60" s="26"/>
      <c r="C60" s="26"/>
      <c r="D60" s="26"/>
      <c r="E60" s="26"/>
      <c r="F60" s="25"/>
      <c r="G60" s="25"/>
      <c r="H60" s="25"/>
      <c r="I60" s="25"/>
      <c r="J60" s="25"/>
      <c r="K60" s="14"/>
      <c r="L60" s="9"/>
      <c r="M60" s="9"/>
    </row>
    <row r="61" spans="1:13" x14ac:dyDescent="0.65">
      <c r="A61" s="14"/>
      <c r="B61" s="13"/>
      <c r="C61" s="13"/>
      <c r="D61" s="13"/>
      <c r="E61" s="13"/>
      <c r="F61" s="14"/>
      <c r="G61" s="14"/>
      <c r="H61" s="14"/>
      <c r="I61" s="14"/>
      <c r="J61" s="14"/>
      <c r="K61" s="14"/>
      <c r="L61" s="9"/>
      <c r="M61" s="9"/>
    </row>
  </sheetData>
  <mergeCells count="7">
    <mergeCell ref="A59:E59"/>
    <mergeCell ref="A20:J20"/>
    <mergeCell ref="A32:J32"/>
    <mergeCell ref="A44:J44"/>
    <mergeCell ref="A1:J1"/>
    <mergeCell ref="A53:J53"/>
    <mergeCell ref="A39:G39"/>
  </mergeCells>
  <pageMargins left="0.11811023622047245" right="0.19685039370078741" top="1.4173228346456694" bottom="7.874015748031496E-2" header="0.35433070866141736" footer="0.31496062992125984"/>
  <pageSetup paperSize="9" scale="21" orientation="portrait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rightToLeft="1" tabSelected="1" view="pageBreakPreview" topLeftCell="A31" zoomScale="40" zoomScaleNormal="30" zoomScaleSheetLayoutView="40" workbookViewId="0">
      <selection activeCell="H39" sqref="H39"/>
    </sheetView>
  </sheetViews>
  <sheetFormatPr defaultColWidth="26.625" defaultRowHeight="45" x14ac:dyDescent="0.6"/>
  <cols>
    <col min="1" max="1" width="76.375" style="21" customWidth="1"/>
    <col min="2" max="3" width="23.625" style="11" customWidth="1"/>
    <col min="4" max="5" width="20" style="12" customWidth="1"/>
    <col min="6" max="7" width="19.625" style="12" customWidth="1"/>
    <col min="8" max="9" width="21.875" style="12" customWidth="1"/>
    <col min="10" max="10" width="30" style="12" customWidth="1"/>
    <col min="11" max="11" width="25.125" style="1" customWidth="1"/>
    <col min="12" max="16384" width="26.625" style="1"/>
  </cols>
  <sheetData>
    <row r="1" spans="1:14" s="4" customFormat="1" ht="63.95" customHeight="1" thickBot="1" x14ac:dyDescent="0.65">
      <c r="A1" s="45" t="s">
        <v>285</v>
      </c>
      <c r="B1" s="45"/>
      <c r="C1" s="45"/>
      <c r="D1" s="45"/>
      <c r="E1" s="45"/>
      <c r="F1" s="45"/>
      <c r="G1" s="45"/>
      <c r="H1" s="45"/>
      <c r="I1" s="45"/>
      <c r="J1" s="45"/>
      <c r="K1" s="6"/>
      <c r="L1" s="22"/>
      <c r="M1" s="6"/>
      <c r="N1" s="6"/>
    </row>
    <row r="2" spans="1:14" s="4" customFormat="1" ht="122.25" customHeight="1" thickBot="1" x14ac:dyDescent="0.65">
      <c r="A2" s="43" t="s">
        <v>0</v>
      </c>
      <c r="B2" s="44" t="s">
        <v>253</v>
      </c>
      <c r="C2" s="43" t="s">
        <v>82</v>
      </c>
      <c r="D2" s="44" t="s">
        <v>254</v>
      </c>
      <c r="E2" s="43" t="s">
        <v>242</v>
      </c>
      <c r="F2" s="44" t="s">
        <v>255</v>
      </c>
      <c r="G2" s="43" t="s">
        <v>82</v>
      </c>
      <c r="H2" s="44" t="s">
        <v>257</v>
      </c>
      <c r="I2" s="44" t="s">
        <v>260</v>
      </c>
      <c r="J2" s="43" t="s">
        <v>179</v>
      </c>
      <c r="K2" s="6"/>
      <c r="L2" s="22"/>
      <c r="M2" s="6"/>
      <c r="N2" s="6"/>
    </row>
    <row r="3" spans="1:14" ht="63.95" customHeight="1" thickBot="1" x14ac:dyDescent="0.65">
      <c r="A3" s="10" t="s">
        <v>45</v>
      </c>
      <c r="B3" s="10" t="s">
        <v>41</v>
      </c>
      <c r="C3" s="10" t="s">
        <v>41</v>
      </c>
      <c r="D3" s="10" t="s">
        <v>41</v>
      </c>
      <c r="E3" s="10" t="s">
        <v>41</v>
      </c>
      <c r="F3" s="10" t="s">
        <v>41</v>
      </c>
      <c r="G3" s="10" t="s">
        <v>41</v>
      </c>
      <c r="H3" s="10" t="s">
        <v>41</v>
      </c>
      <c r="I3" s="10" t="s">
        <v>41</v>
      </c>
      <c r="J3" s="10" t="s">
        <v>41</v>
      </c>
      <c r="K3" s="29"/>
      <c r="L3" s="23"/>
      <c r="M3" s="7"/>
      <c r="N3" s="7"/>
    </row>
    <row r="4" spans="1:14" ht="66" customHeight="1" thickBot="1" x14ac:dyDescent="0.65">
      <c r="A4" s="32" t="s">
        <v>85</v>
      </c>
      <c r="B4" s="32">
        <v>1483.3333333333333</v>
      </c>
      <c r="C4" s="32">
        <v>102.33990147783253</v>
      </c>
      <c r="D4" s="32">
        <v>1444.3333333333333</v>
      </c>
      <c r="E4" s="32">
        <v>100.46493289989165</v>
      </c>
      <c r="F4" s="32">
        <v>1566.6666666666667</v>
      </c>
      <c r="G4" s="32">
        <v>100.52287581699346</v>
      </c>
      <c r="H4" s="32">
        <v>1688.6666666666667</v>
      </c>
      <c r="I4" s="32">
        <v>104.36916099773242</v>
      </c>
      <c r="J4" s="32">
        <f t="shared" ref="J4:J10" si="0">(B4+D4+F4+H4)/4</f>
        <v>1545.75</v>
      </c>
      <c r="K4" s="29"/>
      <c r="L4" s="23"/>
      <c r="M4" s="7"/>
      <c r="N4" s="7"/>
    </row>
    <row r="5" spans="1:14" ht="63.95" customHeight="1" thickBot="1" x14ac:dyDescent="0.65">
      <c r="A5" s="32" t="s">
        <v>160</v>
      </c>
      <c r="B5" s="32">
        <v>60000</v>
      </c>
      <c r="C5" s="32">
        <v>100</v>
      </c>
      <c r="D5" s="32">
        <v>60000</v>
      </c>
      <c r="E5" s="32">
        <v>100</v>
      </c>
      <c r="F5" s="32">
        <v>60000</v>
      </c>
      <c r="G5" s="32">
        <v>100</v>
      </c>
      <c r="H5" s="32">
        <v>60000</v>
      </c>
      <c r="I5" s="32">
        <v>100</v>
      </c>
      <c r="J5" s="32">
        <f t="shared" si="0"/>
        <v>60000</v>
      </c>
      <c r="K5" s="23"/>
      <c r="L5" s="23"/>
      <c r="M5" s="7"/>
      <c r="N5" s="7"/>
    </row>
    <row r="6" spans="1:14" ht="63.95" customHeight="1" thickBot="1" x14ac:dyDescent="0.65">
      <c r="A6" s="32" t="s">
        <v>162</v>
      </c>
      <c r="B6" s="32">
        <v>11100</v>
      </c>
      <c r="C6" s="32">
        <v>103.94266117123875</v>
      </c>
      <c r="D6" s="32">
        <v>12389</v>
      </c>
      <c r="E6" s="32">
        <v>102.84563710583272</v>
      </c>
      <c r="F6" s="32">
        <v>13333.333333333334</v>
      </c>
      <c r="G6" s="32">
        <v>102.61538461538463</v>
      </c>
      <c r="H6" s="32">
        <v>13833.333333333334</v>
      </c>
      <c r="I6" s="32">
        <v>102.46913580246913</v>
      </c>
      <c r="J6" s="32">
        <f t="shared" si="0"/>
        <v>12663.916666666668</v>
      </c>
      <c r="K6" s="23"/>
      <c r="L6" s="23"/>
      <c r="M6" s="7"/>
      <c r="N6" s="7"/>
    </row>
    <row r="7" spans="1:14" ht="63.95" customHeight="1" thickBot="1" x14ac:dyDescent="0.65">
      <c r="A7" s="32" t="s">
        <v>46</v>
      </c>
      <c r="B7" s="32">
        <v>4511</v>
      </c>
      <c r="C7" s="32">
        <v>106.77659574468085</v>
      </c>
      <c r="D7" s="32">
        <v>4500</v>
      </c>
      <c r="E7" s="32">
        <v>97.703289882060844</v>
      </c>
      <c r="F7" s="32">
        <v>4833.333333333333</v>
      </c>
      <c r="G7" s="32">
        <v>103.7037037037037</v>
      </c>
      <c r="H7" s="32">
        <v>5000</v>
      </c>
      <c r="I7" s="32">
        <v>100</v>
      </c>
      <c r="J7" s="32">
        <f t="shared" si="0"/>
        <v>4711.083333333333</v>
      </c>
      <c r="K7" s="23"/>
      <c r="L7" s="23"/>
      <c r="M7" s="7"/>
      <c r="N7" s="7"/>
    </row>
    <row r="8" spans="1:14" ht="63.95" customHeight="1" thickBot="1" x14ac:dyDescent="0.65">
      <c r="A8" s="32" t="s">
        <v>177</v>
      </c>
      <c r="B8" s="32">
        <v>5472</v>
      </c>
      <c r="C8" s="32">
        <v>108.7682261208577</v>
      </c>
      <c r="D8" s="32">
        <v>5000</v>
      </c>
      <c r="E8" s="32">
        <v>96.081891987292622</v>
      </c>
      <c r="F8" s="32">
        <v>5166.666666666667</v>
      </c>
      <c r="G8" s="32">
        <v>103.33333333333333</v>
      </c>
      <c r="H8" s="32">
        <v>6000</v>
      </c>
      <c r="I8" s="32">
        <v>103.03030303030302</v>
      </c>
      <c r="J8" s="32">
        <f t="shared" si="0"/>
        <v>5409.666666666667</v>
      </c>
      <c r="K8" s="23"/>
      <c r="L8" s="23"/>
      <c r="M8" s="7"/>
      <c r="N8" s="7"/>
    </row>
    <row r="9" spans="1:14" ht="63.95" customHeight="1" thickBot="1" x14ac:dyDescent="0.65">
      <c r="A9" s="32" t="s">
        <v>200</v>
      </c>
      <c r="B9" s="32">
        <v>3966.6666666666665</v>
      </c>
      <c r="C9" s="32">
        <v>102.42647268577947</v>
      </c>
      <c r="D9" s="32">
        <v>4166.666666666667</v>
      </c>
      <c r="E9" s="32">
        <v>104.16666666666667</v>
      </c>
      <c r="F9" s="32">
        <v>4833.333333333333</v>
      </c>
      <c r="G9" s="32">
        <v>103.7037037037037</v>
      </c>
      <c r="H9" s="32">
        <v>5000</v>
      </c>
      <c r="I9" s="32">
        <v>100</v>
      </c>
      <c r="J9" s="32">
        <f t="shared" si="0"/>
        <v>4491.666666666667</v>
      </c>
      <c r="K9" s="23"/>
      <c r="L9" s="23"/>
      <c r="M9" s="7"/>
      <c r="N9" s="7"/>
    </row>
    <row r="10" spans="1:14" ht="63.95" customHeight="1" thickBot="1" x14ac:dyDescent="0.65">
      <c r="A10" s="33" t="s">
        <v>278</v>
      </c>
      <c r="B10" s="33">
        <v>86533</v>
      </c>
      <c r="C10" s="33">
        <v>101.41625613617929</v>
      </c>
      <c r="D10" s="33">
        <v>87500</v>
      </c>
      <c r="E10" s="33">
        <v>100.19158316918659</v>
      </c>
      <c r="F10" s="33">
        <v>89733.333333333328</v>
      </c>
      <c r="G10" s="33">
        <v>100.93887484389177</v>
      </c>
      <c r="H10" s="33">
        <v>91522</v>
      </c>
      <c r="I10" s="33">
        <v>100.62323247857505</v>
      </c>
      <c r="J10" s="33">
        <f t="shared" si="0"/>
        <v>88822.083333333328</v>
      </c>
      <c r="K10" s="23"/>
      <c r="L10" s="23"/>
      <c r="M10" s="7"/>
      <c r="N10" s="7"/>
    </row>
    <row r="11" spans="1:14" ht="63.95" customHeight="1" thickBot="1" x14ac:dyDescent="0.65">
      <c r="A11" s="46" t="s">
        <v>87</v>
      </c>
      <c r="B11" s="46"/>
      <c r="C11" s="46"/>
      <c r="D11" s="46"/>
      <c r="E11" s="46"/>
      <c r="F11" s="46"/>
      <c r="G11" s="46"/>
      <c r="H11" s="46"/>
      <c r="I11" s="46"/>
      <c r="J11" s="46"/>
      <c r="K11" s="23"/>
      <c r="L11" s="23"/>
      <c r="M11" s="7"/>
      <c r="N11" s="7"/>
    </row>
    <row r="12" spans="1:14" ht="63.95" customHeight="1" thickBot="1" x14ac:dyDescent="0.65">
      <c r="A12" s="32" t="s">
        <v>277</v>
      </c>
      <c r="B12" s="32">
        <v>400</v>
      </c>
      <c r="C12" s="32">
        <v>100</v>
      </c>
      <c r="D12" s="32">
        <v>400</v>
      </c>
      <c r="E12" s="32">
        <v>100</v>
      </c>
      <c r="F12" s="32">
        <v>400</v>
      </c>
      <c r="G12" s="32">
        <v>100</v>
      </c>
      <c r="H12" s="32">
        <v>400</v>
      </c>
      <c r="I12" s="32">
        <v>100</v>
      </c>
      <c r="J12" s="32">
        <f t="shared" ref="J12:J23" si="1">(B12+D12+F12+H12)/4</f>
        <v>400</v>
      </c>
      <c r="K12" s="23"/>
      <c r="L12" s="23"/>
      <c r="M12" s="7"/>
      <c r="N12" s="7"/>
    </row>
    <row r="13" spans="1:14" ht="63.95" customHeight="1" thickBot="1" x14ac:dyDescent="0.65">
      <c r="A13" s="32" t="s">
        <v>161</v>
      </c>
      <c r="B13" s="32">
        <v>41083.333333333336</v>
      </c>
      <c r="C13" s="32">
        <v>111.77944862155387</v>
      </c>
      <c r="D13" s="32">
        <v>47000</v>
      </c>
      <c r="E13" s="32">
        <v>102.17459828005617</v>
      </c>
      <c r="F13" s="32">
        <v>56111</v>
      </c>
      <c r="G13" s="32">
        <v>106.08940885580493</v>
      </c>
      <c r="H13" s="32">
        <v>59766.666666666664</v>
      </c>
      <c r="I13" s="32">
        <v>102.8572303358746</v>
      </c>
      <c r="J13" s="32">
        <f t="shared" si="1"/>
        <v>50990.25</v>
      </c>
      <c r="K13" s="23"/>
      <c r="L13" s="23"/>
      <c r="M13" s="7"/>
      <c r="N13" s="7"/>
    </row>
    <row r="14" spans="1:14" ht="63.95" customHeight="1" thickBot="1" x14ac:dyDescent="0.65">
      <c r="A14" s="32" t="s">
        <v>201</v>
      </c>
      <c r="B14" s="32">
        <v>11716.666666666666</v>
      </c>
      <c r="C14" s="32">
        <v>99.049742549633891</v>
      </c>
      <c r="D14" s="32">
        <v>10400</v>
      </c>
      <c r="E14" s="32">
        <v>96.037207052303344</v>
      </c>
      <c r="F14" s="32">
        <v>11333.333333333334</v>
      </c>
      <c r="G14" s="32">
        <v>103.58585858585859</v>
      </c>
      <c r="H14" s="32">
        <v>11000</v>
      </c>
      <c r="I14" s="32">
        <v>100</v>
      </c>
      <c r="J14" s="32">
        <f t="shared" si="1"/>
        <v>11112.5</v>
      </c>
      <c r="K14" s="23"/>
      <c r="L14" s="23"/>
      <c r="M14" s="7"/>
      <c r="N14" s="7"/>
    </row>
    <row r="15" spans="1:14" ht="63.95" customHeight="1" thickBot="1" x14ac:dyDescent="0.65">
      <c r="A15" s="32" t="s">
        <v>202</v>
      </c>
      <c r="B15" s="32">
        <v>7600</v>
      </c>
      <c r="C15" s="32">
        <v>106.25410015307239</v>
      </c>
      <c r="D15" s="32">
        <v>8900</v>
      </c>
      <c r="E15" s="32">
        <v>104.07168412982367</v>
      </c>
      <c r="F15" s="32">
        <v>14777.666666666666</v>
      </c>
      <c r="G15" s="32">
        <v>119.71544988649049</v>
      </c>
      <c r="H15" s="32">
        <v>15866.666666666666</v>
      </c>
      <c r="I15" s="32">
        <v>103.901935143537</v>
      </c>
      <c r="J15" s="32">
        <f t="shared" si="1"/>
        <v>11786.083333333332</v>
      </c>
      <c r="K15" s="23"/>
      <c r="L15" s="23"/>
      <c r="M15" s="7"/>
      <c r="N15" s="7"/>
    </row>
    <row r="16" spans="1:14" ht="63.95" customHeight="1" thickBot="1" x14ac:dyDescent="0.65">
      <c r="A16" s="32" t="s">
        <v>205</v>
      </c>
      <c r="B16" s="32">
        <v>6733.333333333333</v>
      </c>
      <c r="C16" s="32">
        <v>101.03295738502061</v>
      </c>
      <c r="D16" s="32">
        <v>7777.666666666667</v>
      </c>
      <c r="E16" s="32">
        <v>105.50648839137646</v>
      </c>
      <c r="F16" s="32">
        <v>7278</v>
      </c>
      <c r="G16" s="32">
        <v>99.224745190621704</v>
      </c>
      <c r="H16" s="32">
        <v>7599.666666666667</v>
      </c>
      <c r="I16" s="32">
        <v>101.35937084388297</v>
      </c>
      <c r="J16" s="32">
        <f t="shared" si="1"/>
        <v>7347.166666666667</v>
      </c>
      <c r="K16" s="23"/>
      <c r="L16" s="23"/>
      <c r="M16" s="7"/>
      <c r="N16" s="7"/>
    </row>
    <row r="17" spans="1:14" ht="63.95" customHeight="1" thickBot="1" x14ac:dyDescent="0.65">
      <c r="A17" s="32" t="s">
        <v>203</v>
      </c>
      <c r="B17" s="32">
        <v>4683.333333333333</v>
      </c>
      <c r="C17" s="32">
        <v>102.62172284644195</v>
      </c>
      <c r="D17" s="32">
        <v>4622.333333333333</v>
      </c>
      <c r="E17" s="32">
        <v>100.19968527680923</v>
      </c>
      <c r="F17" s="32">
        <v>4844.333333333333</v>
      </c>
      <c r="G17" s="32">
        <v>102.88699077138024</v>
      </c>
      <c r="H17" s="32">
        <v>5600</v>
      </c>
      <c r="I17" s="32">
        <v>102.56410256410255</v>
      </c>
      <c r="J17" s="32">
        <f t="shared" si="1"/>
        <v>4937.5</v>
      </c>
      <c r="K17" s="23"/>
      <c r="L17" s="23"/>
      <c r="M17" s="7"/>
      <c r="N17" s="7"/>
    </row>
    <row r="18" spans="1:14" ht="63.95" customHeight="1" thickBot="1" x14ac:dyDescent="0.65">
      <c r="A18" s="32" t="s">
        <v>204</v>
      </c>
      <c r="B18" s="32">
        <v>766.66666666666663</v>
      </c>
      <c r="C18" s="32">
        <v>104.76190476190476</v>
      </c>
      <c r="D18" s="32">
        <v>800</v>
      </c>
      <c r="E18" s="32">
        <v>100</v>
      </c>
      <c r="F18" s="32">
        <v>978</v>
      </c>
      <c r="G18" s="32">
        <v>107.23333333333333</v>
      </c>
      <c r="H18" s="32">
        <v>1000</v>
      </c>
      <c r="I18" s="32">
        <v>101.13753877973113</v>
      </c>
      <c r="J18" s="32">
        <f t="shared" si="1"/>
        <v>886.16666666666663</v>
      </c>
      <c r="K18" s="23"/>
      <c r="L18" s="23"/>
      <c r="M18" s="7"/>
      <c r="N18" s="7"/>
    </row>
    <row r="19" spans="1:14" ht="63.95" customHeight="1" thickBot="1" x14ac:dyDescent="0.65">
      <c r="A19" s="32" t="s">
        <v>206</v>
      </c>
      <c r="B19" s="32">
        <v>233.33333333333334</v>
      </c>
      <c r="C19" s="32">
        <v>108.33333333333333</v>
      </c>
      <c r="D19" s="32">
        <v>250</v>
      </c>
      <c r="E19" s="32">
        <v>100</v>
      </c>
      <c r="F19" s="32">
        <v>250</v>
      </c>
      <c r="G19" s="32">
        <v>100</v>
      </c>
      <c r="H19" s="32">
        <v>250</v>
      </c>
      <c r="I19" s="32">
        <v>100</v>
      </c>
      <c r="J19" s="32">
        <f t="shared" si="1"/>
        <v>245.83333333333334</v>
      </c>
      <c r="K19" s="23"/>
      <c r="L19" s="23"/>
      <c r="M19" s="7"/>
      <c r="N19" s="7"/>
    </row>
    <row r="20" spans="1:14" ht="63.95" customHeight="1" thickBot="1" x14ac:dyDescent="0.65">
      <c r="A20" s="32" t="s">
        <v>207</v>
      </c>
      <c r="B20" s="32">
        <v>6416.666666666667</v>
      </c>
      <c r="C20" s="32">
        <v>102.72222222222223</v>
      </c>
      <c r="D20" s="32">
        <v>6566.666666666667</v>
      </c>
      <c r="E20" s="32">
        <v>100.03061615001913</v>
      </c>
      <c r="F20" s="32">
        <v>8889</v>
      </c>
      <c r="G20" s="32">
        <v>123.74914768705007</v>
      </c>
      <c r="H20" s="32">
        <v>8055.666666666667</v>
      </c>
      <c r="I20" s="32">
        <v>99.890851370851351</v>
      </c>
      <c r="J20" s="32">
        <f t="shared" si="1"/>
        <v>7482.0000000000009</v>
      </c>
      <c r="K20" s="23"/>
      <c r="L20" s="23"/>
      <c r="M20" s="7"/>
      <c r="N20" s="7"/>
    </row>
    <row r="21" spans="1:14" ht="63.95" customHeight="1" thickBot="1" x14ac:dyDescent="0.65">
      <c r="A21" s="32" t="s">
        <v>208</v>
      </c>
      <c r="B21" s="32">
        <v>5433.333333333333</v>
      </c>
      <c r="C21" s="32">
        <v>101.28167075321547</v>
      </c>
      <c r="D21" s="32">
        <v>5288.666666666667</v>
      </c>
      <c r="E21" s="32">
        <v>101.07619738751812</v>
      </c>
      <c r="F21" s="32">
        <v>6511</v>
      </c>
      <c r="G21" s="32">
        <v>109.59238290998799</v>
      </c>
      <c r="H21" s="32">
        <v>7255.666666666667</v>
      </c>
      <c r="I21" s="32">
        <v>100.62537677438803</v>
      </c>
      <c r="J21" s="32">
        <f t="shared" si="1"/>
        <v>6122.166666666667</v>
      </c>
      <c r="K21" s="23"/>
      <c r="L21" s="23"/>
      <c r="M21" s="7"/>
      <c r="N21" s="7"/>
    </row>
    <row r="22" spans="1:14" ht="63.95" customHeight="1" thickBot="1" x14ac:dyDescent="0.65">
      <c r="A22" s="32" t="s">
        <v>209</v>
      </c>
      <c r="B22" s="32">
        <v>4000</v>
      </c>
      <c r="C22" s="32">
        <v>100</v>
      </c>
      <c r="D22" s="32">
        <v>4000</v>
      </c>
      <c r="E22" s="32">
        <v>100</v>
      </c>
      <c r="F22" s="32">
        <v>4433.333333333333</v>
      </c>
      <c r="G22" s="32">
        <v>106.62280613387061</v>
      </c>
      <c r="H22" s="32">
        <v>4500</v>
      </c>
      <c r="I22" s="32">
        <v>97.703289882060844</v>
      </c>
      <c r="J22" s="32">
        <f t="shared" si="1"/>
        <v>4233.333333333333</v>
      </c>
      <c r="K22" s="23"/>
      <c r="L22" s="23"/>
      <c r="M22" s="7"/>
      <c r="N22" s="7"/>
    </row>
    <row r="23" spans="1:14" ht="63.95" customHeight="1" thickBot="1" x14ac:dyDescent="0.65">
      <c r="A23" s="33" t="s">
        <v>7</v>
      </c>
      <c r="B23" s="33">
        <v>89066.666666666672</v>
      </c>
      <c r="C23" s="33">
        <v>105.90188979533212</v>
      </c>
      <c r="D23" s="33">
        <v>96005.333333333328</v>
      </c>
      <c r="E23" s="33">
        <v>101.41340196986617</v>
      </c>
      <c r="F23" s="33">
        <v>115805.66666666667</v>
      </c>
      <c r="G23" s="33">
        <v>107.37020759206052</v>
      </c>
      <c r="H23" s="33">
        <v>121294.33333333333</v>
      </c>
      <c r="I23" s="33">
        <v>101.65051349587166</v>
      </c>
      <c r="J23" s="33">
        <f t="shared" si="1"/>
        <v>105543</v>
      </c>
      <c r="K23" s="23"/>
      <c r="L23" s="23"/>
      <c r="M23" s="7"/>
      <c r="N23" s="7"/>
    </row>
    <row r="24" spans="1:14" ht="63.95" customHeight="1" thickBot="1" x14ac:dyDescent="0.65">
      <c r="A24" s="46" t="s">
        <v>238</v>
      </c>
      <c r="B24" s="46"/>
      <c r="C24" s="46"/>
      <c r="D24" s="46"/>
      <c r="E24" s="46"/>
      <c r="F24" s="46"/>
      <c r="G24" s="46"/>
      <c r="H24" s="46"/>
      <c r="I24" s="46"/>
      <c r="J24" s="46"/>
      <c r="K24" s="23"/>
      <c r="L24" s="23"/>
      <c r="M24" s="7"/>
      <c r="N24" s="7"/>
    </row>
    <row r="25" spans="1:14" ht="63.95" customHeight="1" thickBot="1" x14ac:dyDescent="0.65">
      <c r="A25" s="32" t="s">
        <v>163</v>
      </c>
      <c r="B25" s="32">
        <v>9300</v>
      </c>
      <c r="C25" s="32">
        <v>102.55233494363931</v>
      </c>
      <c r="D25" s="32">
        <v>9800</v>
      </c>
      <c r="E25" s="32">
        <v>100.34364261168385</v>
      </c>
      <c r="F25" s="32">
        <v>10955.666666666666</v>
      </c>
      <c r="G25" s="32">
        <v>107.08576757955639</v>
      </c>
      <c r="H25" s="32">
        <v>11766.666666666666</v>
      </c>
      <c r="I25" s="32">
        <v>98.596986817325799</v>
      </c>
      <c r="J25" s="32">
        <f>(B25+D25+F25+H25)/4</f>
        <v>10455.583333333332</v>
      </c>
      <c r="K25" s="23"/>
      <c r="L25" s="23"/>
      <c r="M25" s="7"/>
      <c r="N25" s="7"/>
    </row>
    <row r="26" spans="1:14" ht="63.95" customHeight="1" thickBot="1" x14ac:dyDescent="0.65">
      <c r="A26" s="32" t="s">
        <v>241</v>
      </c>
      <c r="B26" s="32">
        <v>45225</v>
      </c>
      <c r="C26" s="32">
        <v>98.239314831358328</v>
      </c>
      <c r="D26" s="32">
        <v>54000</v>
      </c>
      <c r="E26" s="32">
        <v>113.84615384615385</v>
      </c>
      <c r="F26" s="32">
        <v>58666.666666666664</v>
      </c>
      <c r="G26" s="32">
        <v>100.57471264367815</v>
      </c>
      <c r="H26" s="32">
        <v>58000</v>
      </c>
      <c r="I26" s="32">
        <v>99.435028248587571</v>
      </c>
      <c r="J26" s="32">
        <f>(B26+D26+F26+H26)/4</f>
        <v>53972.916666666664</v>
      </c>
      <c r="K26" s="23"/>
      <c r="L26" s="23"/>
      <c r="M26" s="7"/>
      <c r="N26" s="7"/>
    </row>
    <row r="27" spans="1:14" ht="63.95" customHeight="1" thickBot="1" x14ac:dyDescent="0.65">
      <c r="A27" s="32" t="s">
        <v>240</v>
      </c>
      <c r="B27" s="32">
        <v>24000</v>
      </c>
      <c r="C27" s="32">
        <v>66.666666666666671</v>
      </c>
      <c r="D27" s="32">
        <v>24000</v>
      </c>
      <c r="E27" s="32">
        <v>100</v>
      </c>
      <c r="F27" s="32">
        <v>24000</v>
      </c>
      <c r="G27" s="32">
        <v>100</v>
      </c>
      <c r="H27" s="32">
        <v>24000</v>
      </c>
      <c r="I27" s="32">
        <v>100</v>
      </c>
      <c r="J27" s="32">
        <f>(B27+D27+F27+H27)/4</f>
        <v>24000</v>
      </c>
      <c r="K27" s="23"/>
      <c r="L27" s="23"/>
      <c r="M27" s="7"/>
      <c r="N27" s="7"/>
    </row>
    <row r="28" spans="1:14" ht="63.95" customHeight="1" thickBot="1" x14ac:dyDescent="0.65">
      <c r="A28" s="32" t="s">
        <v>47</v>
      </c>
      <c r="B28" s="32">
        <v>5933.333333333333</v>
      </c>
      <c r="C28" s="32">
        <v>100.03831417624521</v>
      </c>
      <c r="D28" s="32">
        <v>6000</v>
      </c>
      <c r="E28" s="32">
        <v>100</v>
      </c>
      <c r="F28" s="32">
        <v>6000</v>
      </c>
      <c r="G28" s="32">
        <v>100</v>
      </c>
      <c r="H28" s="32">
        <v>6300</v>
      </c>
      <c r="I28" s="32">
        <v>102.74305555555556</v>
      </c>
      <c r="J28" s="32">
        <f>(B28+D28+F28+H28)/4</f>
        <v>6058.333333333333</v>
      </c>
      <c r="K28" s="23"/>
      <c r="L28" s="23"/>
      <c r="M28" s="7"/>
      <c r="N28" s="7"/>
    </row>
    <row r="29" spans="1:14" ht="63.95" customHeight="1" thickBot="1" x14ac:dyDescent="0.65">
      <c r="A29" s="33" t="s">
        <v>7</v>
      </c>
      <c r="B29" s="33">
        <v>84458.333333333328</v>
      </c>
      <c r="C29" s="33">
        <v>99.056838792962523</v>
      </c>
      <c r="D29" s="33">
        <v>85800</v>
      </c>
      <c r="E29" s="33">
        <v>109.00106219461664</v>
      </c>
      <c r="F29" s="33">
        <v>99622.333333333328</v>
      </c>
      <c r="G29" s="33">
        <v>101.08266521564828</v>
      </c>
      <c r="H29" s="33">
        <v>100066.66666666667</v>
      </c>
      <c r="I29" s="33">
        <v>99.670100063898602</v>
      </c>
      <c r="J29" s="33">
        <f>(B29+D29+F29+H29)/4</f>
        <v>92486.833333333328</v>
      </c>
      <c r="K29" s="23"/>
      <c r="L29" s="23"/>
      <c r="M29" s="7"/>
      <c r="N29" s="7"/>
    </row>
    <row r="30" spans="1:14" ht="63.95" customHeight="1" thickBot="1" x14ac:dyDescent="0.65">
      <c r="A30" s="52" t="s">
        <v>48</v>
      </c>
      <c r="B30" s="52"/>
      <c r="C30" s="52"/>
      <c r="D30" s="52"/>
      <c r="E30" s="52"/>
      <c r="F30" s="52"/>
      <c r="G30" s="52"/>
      <c r="H30" s="52"/>
      <c r="I30" s="52"/>
      <c r="J30" s="52"/>
      <c r="K30" s="23"/>
      <c r="L30" s="23"/>
      <c r="M30" s="7"/>
      <c r="N30" s="7"/>
    </row>
    <row r="31" spans="1:14" ht="63.95" customHeight="1" thickBot="1" x14ac:dyDescent="0.65">
      <c r="A31" s="32" t="s">
        <v>49</v>
      </c>
      <c r="B31" s="32">
        <v>300</v>
      </c>
      <c r="C31" s="32">
        <v>100</v>
      </c>
      <c r="D31" s="32">
        <v>333.33333333333331</v>
      </c>
      <c r="E31" s="32">
        <v>111.1111111111111</v>
      </c>
      <c r="F31" s="32">
        <v>400</v>
      </c>
      <c r="G31" s="32">
        <v>100</v>
      </c>
      <c r="H31" s="32">
        <v>400</v>
      </c>
      <c r="I31" s="32">
        <v>100</v>
      </c>
      <c r="J31" s="32">
        <f>(B31+D31+F31+H31)/4</f>
        <v>358.33333333333331</v>
      </c>
      <c r="K31" s="23"/>
      <c r="L31" s="23"/>
      <c r="M31" s="7"/>
      <c r="N31" s="7"/>
    </row>
    <row r="32" spans="1:14" ht="63.95" customHeight="1" thickBot="1" x14ac:dyDescent="0.65">
      <c r="A32" s="32" t="s">
        <v>210</v>
      </c>
      <c r="B32" s="32">
        <v>466.66666666666669</v>
      </c>
      <c r="C32" s="32">
        <v>108.33333333333333</v>
      </c>
      <c r="D32" s="32">
        <v>500</v>
      </c>
      <c r="E32" s="32">
        <v>100</v>
      </c>
      <c r="F32" s="32">
        <v>566.66666666666663</v>
      </c>
      <c r="G32" s="32">
        <v>106.66666666666667</v>
      </c>
      <c r="H32" s="32">
        <v>666.66666666666663</v>
      </c>
      <c r="I32" s="32">
        <v>105.55555555555556</v>
      </c>
      <c r="J32" s="32">
        <f>(B32+D32+F32+H32)/4</f>
        <v>550</v>
      </c>
      <c r="K32" s="23"/>
      <c r="L32" s="23"/>
      <c r="M32" s="7"/>
      <c r="N32" s="7"/>
    </row>
    <row r="33" spans="1:14" ht="63.95" customHeight="1" thickBot="1" x14ac:dyDescent="0.65">
      <c r="A33" s="32" t="s">
        <v>211</v>
      </c>
      <c r="B33" s="32">
        <v>500</v>
      </c>
      <c r="C33" s="32">
        <v>100</v>
      </c>
      <c r="D33" s="32">
        <v>500</v>
      </c>
      <c r="E33" s="32">
        <v>100</v>
      </c>
      <c r="F33" s="32" t="s">
        <v>41</v>
      </c>
      <c r="G33" s="32" t="s">
        <v>41</v>
      </c>
      <c r="H33" s="32" t="s">
        <v>41</v>
      </c>
      <c r="I33" s="32" t="s">
        <v>41</v>
      </c>
      <c r="J33" s="32">
        <f>(B33+D33)/2</f>
        <v>500</v>
      </c>
      <c r="K33" s="23"/>
      <c r="L33" s="23"/>
      <c r="M33" s="7"/>
      <c r="N33" s="7"/>
    </row>
    <row r="34" spans="1:14" ht="63.95" customHeight="1" thickBot="1" x14ac:dyDescent="0.65">
      <c r="A34" s="32" t="s">
        <v>212</v>
      </c>
      <c r="B34" s="32">
        <v>400</v>
      </c>
      <c r="C34" s="32">
        <v>100</v>
      </c>
      <c r="D34" s="32">
        <v>400</v>
      </c>
      <c r="E34" s="32">
        <v>100</v>
      </c>
      <c r="F34" s="32">
        <v>400</v>
      </c>
      <c r="G34" s="32">
        <v>100</v>
      </c>
      <c r="H34" s="32">
        <v>433.33333333333331</v>
      </c>
      <c r="I34" s="32">
        <v>108.33333333333333</v>
      </c>
      <c r="J34" s="32">
        <f>(B34+D34+F34+H34)/4</f>
        <v>408.33333333333331</v>
      </c>
      <c r="K34" s="23"/>
      <c r="L34" s="23"/>
      <c r="M34" s="7"/>
      <c r="N34" s="7"/>
    </row>
    <row r="35" spans="1:14" ht="63.95" customHeight="1" thickBot="1" x14ac:dyDescent="0.65">
      <c r="A35" s="32" t="s">
        <v>213</v>
      </c>
      <c r="B35" s="32">
        <v>400</v>
      </c>
      <c r="C35" s="32">
        <v>100</v>
      </c>
      <c r="D35" s="32">
        <v>400</v>
      </c>
      <c r="E35" s="32">
        <v>100</v>
      </c>
      <c r="F35" s="32">
        <v>400</v>
      </c>
      <c r="G35" s="32">
        <v>100</v>
      </c>
      <c r="H35" s="32">
        <v>433.33333333333331</v>
      </c>
      <c r="I35" s="32">
        <v>108.33333333333333</v>
      </c>
      <c r="J35" s="32">
        <f>(B35+D35+F35+H35)/4</f>
        <v>408.33333333333331</v>
      </c>
      <c r="K35" s="23"/>
      <c r="L35" s="23"/>
      <c r="M35" s="7"/>
      <c r="N35" s="7"/>
    </row>
    <row r="36" spans="1:14" ht="63.95" customHeight="1" thickBot="1" x14ac:dyDescent="0.65">
      <c r="A36" s="32" t="s">
        <v>217</v>
      </c>
      <c r="B36" s="32">
        <v>1000</v>
      </c>
      <c r="C36" s="32">
        <v>100</v>
      </c>
      <c r="D36" s="32" t="s">
        <v>41</v>
      </c>
      <c r="E36" s="32" t="s">
        <v>41</v>
      </c>
      <c r="F36" s="32" t="s">
        <v>41</v>
      </c>
      <c r="G36" s="32" t="s">
        <v>41</v>
      </c>
      <c r="H36" s="32" t="s">
        <v>41</v>
      </c>
      <c r="I36" s="32" t="s">
        <v>41</v>
      </c>
      <c r="J36" s="32">
        <f>(B36)/1</f>
        <v>1000</v>
      </c>
      <c r="K36" s="23"/>
      <c r="L36" s="23"/>
      <c r="M36" s="7"/>
      <c r="N36" s="7"/>
    </row>
    <row r="37" spans="1:14" ht="63.95" customHeight="1" thickBot="1" x14ac:dyDescent="0.65">
      <c r="A37" s="32" t="s">
        <v>214</v>
      </c>
      <c r="B37" s="32">
        <v>4142</v>
      </c>
      <c r="C37" s="32">
        <v>109.76539973787681</v>
      </c>
      <c r="D37" s="32">
        <v>4877.666666666667</v>
      </c>
      <c r="E37" s="32">
        <v>102.44463068397461</v>
      </c>
      <c r="F37" s="32">
        <v>4655.333333333333</v>
      </c>
      <c r="G37" s="32">
        <v>98.910014432297203</v>
      </c>
      <c r="H37" s="32">
        <v>4966.666666666667</v>
      </c>
      <c r="I37" s="32">
        <v>104.64347579167247</v>
      </c>
      <c r="J37" s="32">
        <f>(B37+D37+F37+H37)/4</f>
        <v>4660.416666666667</v>
      </c>
      <c r="K37" s="23"/>
      <c r="L37" s="23"/>
      <c r="M37" s="7"/>
      <c r="N37" s="7"/>
    </row>
    <row r="38" spans="1:14" ht="63.95" customHeight="1" thickBot="1" x14ac:dyDescent="0.65">
      <c r="A38" s="32" t="s">
        <v>218</v>
      </c>
      <c r="B38" s="32">
        <v>6933.333333333333</v>
      </c>
      <c r="C38" s="32">
        <v>105.91397849462366</v>
      </c>
      <c r="D38" s="32">
        <v>7600</v>
      </c>
      <c r="E38" s="32">
        <v>101.36986301369863</v>
      </c>
      <c r="F38" s="32">
        <v>8666.6666666666661</v>
      </c>
      <c r="G38" s="32">
        <v>105.90815273477813</v>
      </c>
      <c r="H38" s="32">
        <v>9166.6666666666661</v>
      </c>
      <c r="I38" s="32">
        <v>101.85185185185185</v>
      </c>
      <c r="J38" s="32">
        <f>(B38+D38+F38+H38)/4</f>
        <v>8091.6666666666661</v>
      </c>
      <c r="K38" s="23"/>
      <c r="L38" s="23"/>
      <c r="M38" s="7"/>
      <c r="N38" s="7"/>
    </row>
    <row r="39" spans="1:14" ht="63.95" customHeight="1" thickBot="1" x14ac:dyDescent="0.65">
      <c r="A39" s="32" t="s">
        <v>215</v>
      </c>
      <c r="B39" s="32">
        <v>300</v>
      </c>
      <c r="C39" s="32">
        <v>100</v>
      </c>
      <c r="D39" s="32">
        <v>333.33333333333331</v>
      </c>
      <c r="E39" s="32">
        <v>111.1111111111111</v>
      </c>
      <c r="F39" s="32">
        <v>400</v>
      </c>
      <c r="G39" s="32">
        <v>100</v>
      </c>
      <c r="H39" s="32">
        <v>400</v>
      </c>
      <c r="I39" s="32">
        <v>100</v>
      </c>
      <c r="J39" s="32">
        <f>(B39+D39+F39+H39)/4</f>
        <v>358.33333333333331</v>
      </c>
      <c r="K39" s="23"/>
      <c r="L39" s="23"/>
      <c r="M39" s="7"/>
      <c r="N39" s="7"/>
    </row>
    <row r="40" spans="1:14" ht="63.95" customHeight="1" thickBot="1" x14ac:dyDescent="0.65">
      <c r="A40" s="32" t="s">
        <v>216</v>
      </c>
      <c r="B40" s="32">
        <v>7133.333333333333</v>
      </c>
      <c r="C40" s="32">
        <v>99.074074074074076</v>
      </c>
      <c r="D40" s="32">
        <v>7166.666666666667</v>
      </c>
      <c r="E40" s="32">
        <v>102.38095238095237</v>
      </c>
      <c r="F40" s="32">
        <v>7500</v>
      </c>
      <c r="G40" s="32">
        <v>100</v>
      </c>
      <c r="H40" s="32">
        <v>7500</v>
      </c>
      <c r="I40" s="32">
        <v>100</v>
      </c>
      <c r="J40" s="32">
        <f>(B40+D40+F40+H40)/4</f>
        <v>7325</v>
      </c>
      <c r="K40" s="23"/>
      <c r="L40" s="23"/>
      <c r="M40" s="7"/>
      <c r="N40" s="7"/>
    </row>
    <row r="41" spans="1:14" ht="63.95" customHeight="1" thickBot="1" x14ac:dyDescent="0.65">
      <c r="A41" s="33" t="s">
        <v>7</v>
      </c>
      <c r="B41" s="33">
        <v>20908.666666666668</v>
      </c>
      <c r="C41" s="33">
        <v>101.75858225521517</v>
      </c>
      <c r="D41" s="33">
        <v>22111</v>
      </c>
      <c r="E41" s="33">
        <v>102.06279311333493</v>
      </c>
      <c r="F41" s="33">
        <v>22988.666666666668</v>
      </c>
      <c r="G41" s="33">
        <v>101.21984569793706</v>
      </c>
      <c r="H41" s="33">
        <v>23966.666666666668</v>
      </c>
      <c r="I41" s="33">
        <v>102.07411613072686</v>
      </c>
      <c r="J41" s="33">
        <f>(B41+D41+F41+H41)/4</f>
        <v>22493.750000000004</v>
      </c>
      <c r="K41" s="23"/>
      <c r="L41" s="23"/>
      <c r="M41" s="7"/>
      <c r="N41" s="7"/>
    </row>
    <row r="42" spans="1:14" ht="63.95" customHeight="1" thickBot="1" x14ac:dyDescent="0.65">
      <c r="A42" s="52" t="s">
        <v>50</v>
      </c>
      <c r="B42" s="52"/>
      <c r="C42" s="52"/>
      <c r="D42" s="52"/>
      <c r="E42" s="52"/>
      <c r="F42" s="52"/>
      <c r="G42" s="52"/>
      <c r="H42" s="52"/>
      <c r="I42" s="52"/>
      <c r="J42" s="52"/>
      <c r="K42" s="23"/>
      <c r="L42" s="23"/>
      <c r="M42" s="7"/>
      <c r="N42" s="7"/>
    </row>
    <row r="43" spans="1:14" ht="63.95" customHeight="1" thickBot="1" x14ac:dyDescent="0.65">
      <c r="A43" s="32" t="s">
        <v>86</v>
      </c>
      <c r="B43" s="32">
        <v>1766.6666666666667</v>
      </c>
      <c r="C43" s="32">
        <v>101.96078431372548</v>
      </c>
      <c r="D43" s="32">
        <v>1800</v>
      </c>
      <c r="E43" s="32">
        <v>100</v>
      </c>
      <c r="F43" s="32">
        <v>2066.6666666666665</v>
      </c>
      <c r="G43" s="32">
        <v>107.03703703703705</v>
      </c>
      <c r="H43" s="32">
        <v>2200</v>
      </c>
      <c r="I43" s="32">
        <v>100</v>
      </c>
      <c r="J43" s="32">
        <f t="shared" ref="J43:J48" si="2">(B43+D43+F43+H43)/4</f>
        <v>1958.3333333333335</v>
      </c>
      <c r="K43" s="23"/>
      <c r="L43" s="23"/>
      <c r="M43" s="7"/>
      <c r="N43" s="7"/>
    </row>
    <row r="44" spans="1:14" ht="63.95" customHeight="1" thickBot="1" x14ac:dyDescent="0.65">
      <c r="A44" s="32" t="s">
        <v>219</v>
      </c>
      <c r="B44" s="32">
        <v>13633.333333333334</v>
      </c>
      <c r="C44" s="32">
        <v>105.56481481481482</v>
      </c>
      <c r="D44" s="32">
        <v>15100</v>
      </c>
      <c r="E44" s="32">
        <v>102.25121673397537</v>
      </c>
      <c r="F44" s="32">
        <v>17666.666666666668</v>
      </c>
      <c r="G44" s="32">
        <v>107.09378733572282</v>
      </c>
      <c r="H44" s="32">
        <v>19266.666666666668</v>
      </c>
      <c r="I44" s="32">
        <v>100.87173893282427</v>
      </c>
      <c r="J44" s="32">
        <f t="shared" si="2"/>
        <v>16416.666666666668</v>
      </c>
      <c r="K44" s="23"/>
      <c r="L44" s="23"/>
      <c r="M44" s="7"/>
      <c r="N44" s="7"/>
    </row>
    <row r="45" spans="1:14" ht="63.95" customHeight="1" thickBot="1" x14ac:dyDescent="0.65">
      <c r="A45" s="32" t="s">
        <v>220</v>
      </c>
      <c r="B45" s="32">
        <v>1500</v>
      </c>
      <c r="C45" s="32">
        <v>100</v>
      </c>
      <c r="D45" s="32">
        <v>1500</v>
      </c>
      <c r="E45" s="32">
        <v>100</v>
      </c>
      <c r="F45" s="32">
        <v>1500</v>
      </c>
      <c r="G45" s="32">
        <v>100</v>
      </c>
      <c r="H45" s="32">
        <v>1500</v>
      </c>
      <c r="I45" s="32">
        <v>100</v>
      </c>
      <c r="J45" s="32">
        <f t="shared" si="2"/>
        <v>1500</v>
      </c>
      <c r="K45" s="23"/>
      <c r="L45" s="23"/>
      <c r="M45" s="7"/>
      <c r="N45" s="7"/>
    </row>
    <row r="46" spans="1:14" ht="63.95" customHeight="1" thickBot="1" x14ac:dyDescent="0.65">
      <c r="A46" s="32" t="s">
        <v>275</v>
      </c>
      <c r="B46" s="32">
        <v>5333.333333333333</v>
      </c>
      <c r="C46" s="32">
        <v>94.444444444444457</v>
      </c>
      <c r="D46" s="32">
        <v>6333.333333333333</v>
      </c>
      <c r="E46" s="32">
        <v>117.77777777777777</v>
      </c>
      <c r="F46" s="32">
        <v>4666.666666666667</v>
      </c>
      <c r="G46" s="32">
        <v>80.833333333333329</v>
      </c>
      <c r="H46" s="32">
        <v>6000</v>
      </c>
      <c r="I46" s="32">
        <v>120.55555555555556</v>
      </c>
      <c r="J46" s="32">
        <f t="shared" si="2"/>
        <v>5583.333333333333</v>
      </c>
      <c r="K46" s="23"/>
      <c r="L46" s="23"/>
      <c r="M46" s="7"/>
      <c r="N46" s="7"/>
    </row>
    <row r="47" spans="1:14" ht="63.95" customHeight="1" thickBot="1" x14ac:dyDescent="0.65">
      <c r="A47" s="32" t="s">
        <v>276</v>
      </c>
      <c r="B47" s="40">
        <v>11333.333333333334</v>
      </c>
      <c r="C47" s="40">
        <v>93.040293040293037</v>
      </c>
      <c r="D47" s="40">
        <v>12333.333333333334</v>
      </c>
      <c r="E47" s="32">
        <v>115</v>
      </c>
      <c r="F47" s="40">
        <v>10000</v>
      </c>
      <c r="G47" s="32">
        <v>88.888888888888872</v>
      </c>
      <c r="H47" s="40">
        <v>15000</v>
      </c>
      <c r="I47" s="32">
        <v>117.93650793650794</v>
      </c>
      <c r="J47" s="32">
        <f t="shared" si="2"/>
        <v>12166.666666666668</v>
      </c>
      <c r="K47" s="23"/>
      <c r="L47" s="23"/>
      <c r="M47" s="7"/>
      <c r="N47" s="7"/>
    </row>
    <row r="48" spans="1:14" ht="63.95" customHeight="1" thickBot="1" x14ac:dyDescent="0.65">
      <c r="A48" s="27" t="s">
        <v>7</v>
      </c>
      <c r="B48" s="36">
        <v>33566.666666666664</v>
      </c>
      <c r="C48" s="36">
        <v>98.214819953494157</v>
      </c>
      <c r="D48" s="36">
        <v>37066.666666666664</v>
      </c>
      <c r="E48" s="27">
        <v>108.5779410046229</v>
      </c>
      <c r="F48" s="36">
        <v>37066.666666666664</v>
      </c>
      <c r="G48" s="27">
        <v>108.5779410046229</v>
      </c>
      <c r="H48" s="36">
        <v>43966.666666666664</v>
      </c>
      <c r="I48" s="27">
        <v>108.04652191053697</v>
      </c>
      <c r="J48" s="33">
        <f t="shared" si="2"/>
        <v>37916.666666666664</v>
      </c>
      <c r="K48" s="23"/>
      <c r="L48" s="23"/>
      <c r="M48" s="7"/>
      <c r="N48" s="7"/>
    </row>
    <row r="49" spans="1:14" ht="63.95" customHeight="1" thickBot="1" x14ac:dyDescent="0.65">
      <c r="A49" s="52" t="s">
        <v>93</v>
      </c>
      <c r="B49" s="52"/>
      <c r="C49" s="52"/>
      <c r="D49" s="52"/>
      <c r="E49" s="52"/>
      <c r="F49" s="52"/>
      <c r="G49" s="52"/>
      <c r="H49" s="52"/>
      <c r="I49" s="52"/>
      <c r="J49" s="52"/>
      <c r="K49" s="23"/>
      <c r="L49" s="23"/>
      <c r="M49" s="7"/>
      <c r="N49" s="7"/>
    </row>
    <row r="50" spans="1:14" ht="63.95" customHeight="1" thickBot="1" x14ac:dyDescent="0.65">
      <c r="A50" s="32" t="s">
        <v>182</v>
      </c>
      <c r="B50" s="32">
        <v>524233.33333333331</v>
      </c>
      <c r="C50" s="32">
        <v>102.77069855583873</v>
      </c>
      <c r="D50" s="32">
        <v>571083.33333333337</v>
      </c>
      <c r="E50" s="32">
        <v>103.3634992458522</v>
      </c>
      <c r="F50" s="32">
        <v>611766.66666666663</v>
      </c>
      <c r="G50" s="32">
        <v>100.57816139197151</v>
      </c>
      <c r="H50" s="32">
        <v>635200</v>
      </c>
      <c r="I50" s="32">
        <v>102.65029088558499</v>
      </c>
      <c r="J50" s="32">
        <f>(B50+D50+F50+H50)/4</f>
        <v>585570.83333333337</v>
      </c>
      <c r="K50" s="23"/>
      <c r="L50" s="23" t="s">
        <v>135</v>
      </c>
      <c r="M50" s="7"/>
      <c r="N50" s="7"/>
    </row>
    <row r="51" spans="1:14" ht="63.95" customHeight="1" thickBot="1" x14ac:dyDescent="0.65">
      <c r="A51" s="33" t="s">
        <v>7</v>
      </c>
      <c r="B51" s="33">
        <v>524233.33333333331</v>
      </c>
      <c r="C51" s="33">
        <v>102.77069855583873</v>
      </c>
      <c r="D51" s="33">
        <v>571083.33333333337</v>
      </c>
      <c r="E51" s="33">
        <v>103.3634992458522</v>
      </c>
      <c r="F51" s="33">
        <v>611766.66666666663</v>
      </c>
      <c r="G51" s="33">
        <v>100.57816139197151</v>
      </c>
      <c r="H51" s="33">
        <v>635200</v>
      </c>
      <c r="I51" s="33">
        <v>102.65029088558499</v>
      </c>
      <c r="J51" s="33">
        <f>(B51+D51+F51+H51)/4</f>
        <v>585570.83333333337</v>
      </c>
      <c r="K51" s="23"/>
      <c r="L51" s="23"/>
      <c r="M51" s="7"/>
      <c r="N51" s="7"/>
    </row>
    <row r="52" spans="1:14" ht="63.95" customHeight="1" thickBot="1" x14ac:dyDescent="0.65">
      <c r="A52" s="32" t="s">
        <v>94</v>
      </c>
      <c r="B52" s="32">
        <v>13166.666666666666</v>
      </c>
      <c r="C52" s="32">
        <v>101.28205128205128</v>
      </c>
      <c r="D52" s="32">
        <v>15166.666666666666</v>
      </c>
      <c r="E52" s="32">
        <v>112.34567901234568</v>
      </c>
      <c r="F52" s="32">
        <v>19166.666666666668</v>
      </c>
      <c r="G52" s="32">
        <v>103.60360360360362</v>
      </c>
      <c r="H52" s="32">
        <v>20833.333333333332</v>
      </c>
      <c r="I52" s="32">
        <v>101.6260162601626</v>
      </c>
      <c r="J52" s="32">
        <f>(B52+D52+F52+H52)/4</f>
        <v>17083.333333333332</v>
      </c>
      <c r="K52" s="23"/>
      <c r="L52" s="23"/>
      <c r="M52" s="7"/>
      <c r="N52" s="7"/>
    </row>
    <row r="53" spans="1:14" ht="63.95" customHeight="1" thickBot="1" x14ac:dyDescent="0.65">
      <c r="A53" s="33" t="s">
        <v>7</v>
      </c>
      <c r="B53" s="33">
        <v>13166.666666666666</v>
      </c>
      <c r="C53" s="33">
        <v>101.28205128205128</v>
      </c>
      <c r="D53" s="33">
        <v>15166.666666666666</v>
      </c>
      <c r="E53" s="33">
        <v>112.34567901234568</v>
      </c>
      <c r="F53" s="33">
        <v>19166.666666666668</v>
      </c>
      <c r="G53" s="33">
        <v>103.60360360360362</v>
      </c>
      <c r="H53" s="33">
        <v>20833.333333333332</v>
      </c>
      <c r="I53" s="33">
        <v>101.6260162601626</v>
      </c>
      <c r="J53" s="33">
        <f>(B53+D53+F53+H53)/4</f>
        <v>17083.333333333332</v>
      </c>
      <c r="K53" s="23"/>
      <c r="L53" s="23"/>
      <c r="M53" s="7"/>
      <c r="N53" s="7"/>
    </row>
    <row r="54" spans="1:14" ht="63.95" customHeight="1" thickBot="1" x14ac:dyDescent="0.65">
      <c r="A54" s="52" t="s">
        <v>97</v>
      </c>
      <c r="B54" s="52"/>
      <c r="C54" s="52"/>
      <c r="D54" s="52"/>
      <c r="E54" s="52"/>
      <c r="F54" s="52"/>
      <c r="G54" s="52"/>
      <c r="H54" s="52"/>
      <c r="I54" s="52"/>
      <c r="J54" s="52"/>
      <c r="K54" s="23"/>
      <c r="L54" s="23"/>
      <c r="M54" s="7"/>
      <c r="N54" s="7"/>
    </row>
    <row r="55" spans="1:14" ht="63.95" customHeight="1" thickBot="1" x14ac:dyDescent="0.65">
      <c r="A55" s="32" t="s">
        <v>98</v>
      </c>
      <c r="B55" s="32">
        <v>18500</v>
      </c>
      <c r="C55" s="32">
        <v>98.666666666666671</v>
      </c>
      <c r="D55" s="32">
        <v>18666.666666666668</v>
      </c>
      <c r="E55" s="32">
        <v>103.7037037037037</v>
      </c>
      <c r="F55" s="32">
        <v>20000</v>
      </c>
      <c r="G55" s="32">
        <v>100</v>
      </c>
      <c r="H55" s="32">
        <v>20000</v>
      </c>
      <c r="I55" s="32">
        <v>100</v>
      </c>
      <c r="J55" s="32">
        <f>(B55+D55+F55+H55)/4</f>
        <v>19291.666666666668</v>
      </c>
      <c r="K55" s="23"/>
      <c r="L55" s="23"/>
      <c r="M55" s="7"/>
      <c r="N55" s="7"/>
    </row>
    <row r="56" spans="1:14" ht="63.95" customHeight="1" thickBot="1" x14ac:dyDescent="0.65">
      <c r="A56" s="32" t="s">
        <v>262</v>
      </c>
      <c r="B56" s="32">
        <v>19333.333333333332</v>
      </c>
      <c r="C56" s="32">
        <v>104.50450450450451</v>
      </c>
      <c r="D56" s="32">
        <v>23000</v>
      </c>
      <c r="E56" s="32">
        <v>109.52380952380952</v>
      </c>
      <c r="F56" s="32">
        <v>26833.333333333332</v>
      </c>
      <c r="G56" s="32">
        <v>99.382716049382722</v>
      </c>
      <c r="H56" s="32">
        <v>27500</v>
      </c>
      <c r="I56" s="32">
        <v>103.77358490566037</v>
      </c>
      <c r="J56" s="32">
        <f>(B56+D56+F56+H56)/4</f>
        <v>24166.666666666664</v>
      </c>
      <c r="K56" s="12"/>
      <c r="L56" s="12"/>
    </row>
    <row r="57" spans="1:14" ht="63.95" customHeight="1" thickBot="1" x14ac:dyDescent="0.65">
      <c r="A57" s="27" t="s">
        <v>7</v>
      </c>
      <c r="B57" s="27">
        <v>37833.333333333336</v>
      </c>
      <c r="C57" s="27">
        <v>101.56599552572708</v>
      </c>
      <c r="D57" s="27">
        <v>41666.666666666664</v>
      </c>
      <c r="E57" s="27">
        <v>106.83760683760683</v>
      </c>
      <c r="F57" s="27">
        <v>46833.333333333336</v>
      </c>
      <c r="G57" s="27">
        <v>99.645390070921977</v>
      </c>
      <c r="H57" s="33">
        <v>47500</v>
      </c>
      <c r="I57" s="33">
        <v>102.15053763440859</v>
      </c>
      <c r="J57" s="33">
        <f>(B57+D57+F57+H57)/4</f>
        <v>43458.333333333336</v>
      </c>
    </row>
    <row r="58" spans="1:14" ht="63.95" customHeight="1" thickBot="1" x14ac:dyDescent="0.65">
      <c r="A58" s="51" t="s">
        <v>95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4" ht="63.95" customHeight="1" thickBot="1" x14ac:dyDescent="0.65">
      <c r="A59" s="32" t="s">
        <v>96</v>
      </c>
      <c r="B59" s="32">
        <v>63333.333333333336</v>
      </c>
      <c r="C59" s="32">
        <v>102.15053763440859</v>
      </c>
      <c r="D59" s="32">
        <v>68833.333333333328</v>
      </c>
      <c r="E59" s="32">
        <v>104.29292929292929</v>
      </c>
      <c r="F59" s="32">
        <v>74500</v>
      </c>
      <c r="G59" s="32">
        <v>100</v>
      </c>
      <c r="H59" s="32">
        <v>71645</v>
      </c>
      <c r="I59" s="32">
        <v>96.167785234899327</v>
      </c>
      <c r="J59" s="32">
        <f>(B59+D59+F59+H59)/4</f>
        <v>69577.916666666657</v>
      </c>
    </row>
    <row r="60" spans="1:14" ht="63.95" customHeight="1" thickBot="1" x14ac:dyDescent="0.65">
      <c r="A60" s="32" t="s">
        <v>137</v>
      </c>
      <c r="B60" s="32">
        <v>34666.666666666664</v>
      </c>
      <c r="C60" s="32">
        <v>101.96078431372548</v>
      </c>
      <c r="D60" s="32">
        <v>38833.333333333336</v>
      </c>
      <c r="E60" s="32">
        <v>107.87037037037037</v>
      </c>
      <c r="F60" s="32">
        <v>44583.333333333336</v>
      </c>
      <c r="G60" s="32">
        <v>100.18726591760299</v>
      </c>
      <c r="H60" s="32">
        <v>46750</v>
      </c>
      <c r="I60" s="32">
        <v>104.46927374301676</v>
      </c>
      <c r="J60" s="32">
        <f>(B60+D60+F60+H60)/4</f>
        <v>41208.333333333336</v>
      </c>
    </row>
    <row r="61" spans="1:14" ht="63.95" customHeight="1" thickBot="1" x14ac:dyDescent="0.65">
      <c r="A61" s="32" t="s">
        <v>136</v>
      </c>
      <c r="B61" s="32">
        <v>30000</v>
      </c>
      <c r="C61" s="32">
        <v>96.774193548387089</v>
      </c>
      <c r="D61" s="32">
        <v>30666.666666666668</v>
      </c>
      <c r="E61" s="32">
        <v>109.52380952380952</v>
      </c>
      <c r="F61" s="32">
        <v>36416.666666666664</v>
      </c>
      <c r="G61" s="32">
        <v>101.1574074074074</v>
      </c>
      <c r="H61" s="32">
        <v>38850</v>
      </c>
      <c r="I61" s="32">
        <v>104.29530201342281</v>
      </c>
      <c r="J61" s="32">
        <f>(B61+D61+F61+H61)/4</f>
        <v>33983.333333333336</v>
      </c>
    </row>
    <row r="62" spans="1:14" ht="63.95" customHeight="1" thickBot="1" x14ac:dyDescent="0.65">
      <c r="A62" s="30" t="s">
        <v>7</v>
      </c>
      <c r="B62" s="30">
        <v>128000</v>
      </c>
      <c r="C62" s="30">
        <v>100.78740157480316</v>
      </c>
      <c r="D62" s="30">
        <v>138333.33333333334</v>
      </c>
      <c r="E62" s="30">
        <v>106.41025641025641</v>
      </c>
      <c r="F62" s="30">
        <v>155500</v>
      </c>
      <c r="G62" s="30">
        <v>100.3225806451613</v>
      </c>
      <c r="H62" s="33">
        <v>157245</v>
      </c>
      <c r="I62" s="33">
        <v>100.47603833865814</v>
      </c>
      <c r="J62" s="33">
        <f>(B62+D62+F62+H62)/4</f>
        <v>144769.58333333334</v>
      </c>
    </row>
    <row r="63" spans="1:14" ht="63.95" customHeight="1" thickBot="1" x14ac:dyDescent="0.65">
      <c r="A63" s="30" t="s">
        <v>183</v>
      </c>
      <c r="B63" s="30">
        <v>703233.33333333337</v>
      </c>
      <c r="C63" s="30">
        <v>102.31080720642079</v>
      </c>
      <c r="D63" s="30">
        <v>766250</v>
      </c>
      <c r="E63" s="30">
        <v>104.25170068027211</v>
      </c>
      <c r="F63" s="30">
        <v>833266.66666666663</v>
      </c>
      <c r="G63" s="30">
        <v>100.54499748617395</v>
      </c>
      <c r="H63" s="33">
        <v>860778.33333333337</v>
      </c>
      <c r="I63" s="33">
        <v>102.19379476829317</v>
      </c>
      <c r="J63" s="33">
        <f>(B63+D63+F63+H63)/4</f>
        <v>790882.08333333337</v>
      </c>
    </row>
    <row r="64" spans="1:14" ht="63.95" customHeight="1" thickBot="1" x14ac:dyDescent="0.65">
      <c r="A64" s="51" t="s">
        <v>100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63.95" customHeight="1" thickBot="1" x14ac:dyDescent="0.65">
      <c r="A65" s="32" t="s">
        <v>101</v>
      </c>
      <c r="B65" s="32">
        <v>1865000</v>
      </c>
      <c r="C65" s="32">
        <v>100</v>
      </c>
      <c r="D65" s="32">
        <v>1999333.3333333333</v>
      </c>
      <c r="E65" s="32">
        <v>107.20285969615729</v>
      </c>
      <c r="F65" s="32">
        <v>2268000</v>
      </c>
      <c r="G65" s="32">
        <v>100</v>
      </c>
      <c r="H65" s="32">
        <v>2406666.6666666665</v>
      </c>
      <c r="I65" s="32">
        <v>106.11405055849501</v>
      </c>
      <c r="J65" s="32">
        <f>(B65+D65+F65+H65)/4</f>
        <v>2134750</v>
      </c>
    </row>
    <row r="66" spans="1:10" ht="63.95" customHeight="1" thickBot="1" x14ac:dyDescent="0.65">
      <c r="A66" s="27" t="s">
        <v>7</v>
      </c>
      <c r="B66" s="27">
        <v>1865000</v>
      </c>
      <c r="C66" s="27">
        <v>100</v>
      </c>
      <c r="D66" s="27">
        <v>1999333.3333333333</v>
      </c>
      <c r="E66" s="27">
        <v>107.20285969615729</v>
      </c>
      <c r="F66" s="27">
        <v>2268000</v>
      </c>
      <c r="G66" s="27">
        <v>100</v>
      </c>
      <c r="H66" s="33">
        <v>2406666.6666666665</v>
      </c>
      <c r="I66" s="33">
        <v>106.11405055849501</v>
      </c>
      <c r="J66" s="33">
        <f>(B66+D66+F66+H66)/4</f>
        <v>2134750</v>
      </c>
    </row>
    <row r="67" spans="1:10" ht="63.95" customHeight="1" thickBot="1" x14ac:dyDescent="0.65">
      <c r="A67" s="32" t="s">
        <v>102</v>
      </c>
      <c r="B67" s="32" t="s">
        <v>41</v>
      </c>
      <c r="C67" s="32" t="s">
        <v>41</v>
      </c>
      <c r="D67" s="32" t="s">
        <v>41</v>
      </c>
      <c r="E67" s="32" t="s">
        <v>41</v>
      </c>
      <c r="F67" s="32" t="s">
        <v>41</v>
      </c>
      <c r="G67" s="32" t="s">
        <v>41</v>
      </c>
      <c r="H67" s="32" t="s">
        <v>41</v>
      </c>
      <c r="I67" s="32" t="s">
        <v>41</v>
      </c>
      <c r="J67" s="32" t="s">
        <v>41</v>
      </c>
    </row>
    <row r="68" spans="1:10" ht="63.95" customHeight="1" thickBot="1" x14ac:dyDescent="0.65">
      <c r="A68" s="27" t="s">
        <v>7</v>
      </c>
      <c r="B68" s="27" t="s">
        <v>41</v>
      </c>
      <c r="C68" s="27" t="s">
        <v>41</v>
      </c>
      <c r="D68" s="27" t="s">
        <v>41</v>
      </c>
      <c r="E68" s="27" t="s">
        <v>41</v>
      </c>
      <c r="F68" s="27" t="s">
        <v>41</v>
      </c>
      <c r="G68" s="27" t="s">
        <v>41</v>
      </c>
      <c r="H68" s="27" t="s">
        <v>41</v>
      </c>
      <c r="I68" s="27" t="s">
        <v>41</v>
      </c>
      <c r="J68" s="27" t="s">
        <v>41</v>
      </c>
    </row>
    <row r="69" spans="1:10" ht="63.95" customHeight="1" thickBot="1" x14ac:dyDescent="0.65">
      <c r="A69" s="32" t="s">
        <v>244</v>
      </c>
      <c r="B69" s="32">
        <v>4666.666666666667</v>
      </c>
      <c r="C69" s="32">
        <v>103.7037037037037</v>
      </c>
      <c r="D69" s="32">
        <v>5000</v>
      </c>
      <c r="E69" s="32">
        <v>103.7037037037037</v>
      </c>
      <c r="F69" s="32">
        <v>5000</v>
      </c>
      <c r="G69" s="32">
        <v>100</v>
      </c>
      <c r="H69" s="32">
        <v>5000</v>
      </c>
      <c r="I69" s="32">
        <v>100</v>
      </c>
      <c r="J69" s="32">
        <f t="shared" ref="J69:J74" si="3">(B69+D69+F69+H69)/4</f>
        <v>4916.666666666667</v>
      </c>
    </row>
    <row r="70" spans="1:10" ht="63.95" customHeight="1" thickBot="1" x14ac:dyDescent="0.65">
      <c r="A70" s="32" t="s">
        <v>245</v>
      </c>
      <c r="B70" s="32">
        <v>57500</v>
      </c>
      <c r="C70" s="32">
        <v>100</v>
      </c>
      <c r="D70" s="32">
        <v>59166.666666666664</v>
      </c>
      <c r="E70" s="32">
        <v>102.89855072463767</v>
      </c>
      <c r="F70" s="32">
        <v>63250</v>
      </c>
      <c r="G70" s="32">
        <v>101.2</v>
      </c>
      <c r="H70" s="32">
        <v>66500</v>
      </c>
      <c r="I70" s="32">
        <v>102.70270270270271</v>
      </c>
      <c r="J70" s="32">
        <f t="shared" si="3"/>
        <v>61604.166666666664</v>
      </c>
    </row>
    <row r="71" spans="1:10" ht="63.95" customHeight="1" thickBot="1" x14ac:dyDescent="0.65">
      <c r="A71" s="27" t="s">
        <v>7</v>
      </c>
      <c r="B71" s="27">
        <v>62166.666666666664</v>
      </c>
      <c r="C71" s="27">
        <v>100.26881720430107</v>
      </c>
      <c r="D71" s="27">
        <v>64166.666666666664</v>
      </c>
      <c r="E71" s="27">
        <v>106.37037037037037</v>
      </c>
      <c r="F71" s="27">
        <v>68250</v>
      </c>
      <c r="G71" s="27">
        <v>101.11111111111113</v>
      </c>
      <c r="H71" s="33">
        <v>71500</v>
      </c>
      <c r="I71" s="33">
        <v>102.5089605734767</v>
      </c>
      <c r="J71" s="33">
        <f t="shared" si="3"/>
        <v>66520.833333333328</v>
      </c>
    </row>
    <row r="72" spans="1:10" ht="63.95" customHeight="1" thickBot="1" x14ac:dyDescent="0.65">
      <c r="A72" s="32" t="s">
        <v>243</v>
      </c>
      <c r="B72" s="32">
        <v>9633.3333333333339</v>
      </c>
      <c r="C72" s="32">
        <v>100.34722222222223</v>
      </c>
      <c r="D72" s="32">
        <v>9966.6666666666661</v>
      </c>
      <c r="E72" s="32">
        <v>103.09636311569302</v>
      </c>
      <c r="F72" s="32">
        <v>10333.333333333334</v>
      </c>
      <c r="G72" s="32">
        <v>98.412698412698418</v>
      </c>
      <c r="H72" s="32">
        <v>10333.333333333334</v>
      </c>
      <c r="I72" s="32">
        <v>103.33333333333333</v>
      </c>
      <c r="J72" s="32">
        <f t="shared" si="3"/>
        <v>10066.666666666668</v>
      </c>
    </row>
    <row r="73" spans="1:10" ht="63.95" customHeight="1" thickBot="1" x14ac:dyDescent="0.65">
      <c r="A73" s="27" t="s">
        <v>7</v>
      </c>
      <c r="B73" s="27">
        <v>9633.3333333333339</v>
      </c>
      <c r="C73" s="27">
        <v>100.34722222222223</v>
      </c>
      <c r="D73" s="27">
        <v>9966.6666666666661</v>
      </c>
      <c r="E73" s="27">
        <v>103.09636311569302</v>
      </c>
      <c r="F73" s="27">
        <v>10333.333333333334</v>
      </c>
      <c r="G73" s="27">
        <v>98.412698412698418</v>
      </c>
      <c r="H73" s="33">
        <v>10333.333333333334</v>
      </c>
      <c r="I73" s="33">
        <v>103.33333333333333</v>
      </c>
      <c r="J73" s="33">
        <f t="shared" si="3"/>
        <v>10066.666666666668</v>
      </c>
    </row>
    <row r="74" spans="1:10" ht="63.95" customHeight="1" thickBot="1" x14ac:dyDescent="0.65">
      <c r="A74" s="27" t="s">
        <v>99</v>
      </c>
      <c r="B74" s="27">
        <v>1936800</v>
      </c>
      <c r="C74" s="27">
        <v>100.01032737787875</v>
      </c>
      <c r="D74" s="27">
        <v>2073466.6666666667</v>
      </c>
      <c r="E74" s="27">
        <v>107.04485084028829</v>
      </c>
      <c r="F74" s="27">
        <v>2346583.3333333335</v>
      </c>
      <c r="G74" s="27">
        <v>100.02486501847115</v>
      </c>
      <c r="H74" s="33">
        <v>2488500</v>
      </c>
      <c r="I74" s="33">
        <v>105.99510169311043</v>
      </c>
      <c r="J74" s="33">
        <f t="shared" si="3"/>
        <v>2211337.5</v>
      </c>
    </row>
    <row r="75" spans="1:10" ht="63.95" customHeight="1" thickBot="1" x14ac:dyDescent="0.65">
      <c r="A75" s="51" t="s">
        <v>103</v>
      </c>
      <c r="B75" s="51"/>
      <c r="C75" s="51"/>
      <c r="D75" s="51"/>
      <c r="E75" s="51"/>
      <c r="F75" s="51"/>
      <c r="G75" s="51"/>
      <c r="H75" s="51"/>
      <c r="I75" s="51"/>
      <c r="J75" s="51"/>
    </row>
    <row r="76" spans="1:10" ht="63.95" customHeight="1" thickBot="1" x14ac:dyDescent="0.65">
      <c r="A76" s="32" t="s">
        <v>89</v>
      </c>
      <c r="B76" s="32">
        <v>344466.66666666669</v>
      </c>
      <c r="C76" s="32">
        <v>101.55267295597484</v>
      </c>
      <c r="D76" s="32">
        <v>358666.66666666669</v>
      </c>
      <c r="E76" s="32">
        <v>102.58553680574009</v>
      </c>
      <c r="F76" s="32">
        <v>370333.33333333331</v>
      </c>
      <c r="G76" s="32">
        <v>101.18397085610201</v>
      </c>
      <c r="H76" s="34">
        <v>380916.66666666669</v>
      </c>
      <c r="I76" s="34">
        <v>100.50571679859279</v>
      </c>
      <c r="J76" s="34">
        <f t="shared" ref="J76:J84" si="4">(B76+D76+F76+H76)/4</f>
        <v>363595.83333333337</v>
      </c>
    </row>
    <row r="77" spans="1:10" ht="63.95" customHeight="1" thickBot="1" x14ac:dyDescent="0.65">
      <c r="A77" s="32" t="s">
        <v>104</v>
      </c>
      <c r="B77" s="32">
        <v>3442000</v>
      </c>
      <c r="C77" s="32">
        <v>102.16681507865836</v>
      </c>
      <c r="D77" s="32">
        <v>3589666.6666666665</v>
      </c>
      <c r="E77" s="32">
        <v>102.21326621206602</v>
      </c>
      <c r="F77" s="32">
        <v>3646833.3333333335</v>
      </c>
      <c r="G77" s="32">
        <v>101.49828369978663</v>
      </c>
      <c r="H77" s="34">
        <v>3762166.6666666665</v>
      </c>
      <c r="I77" s="34">
        <v>100.20419940515826</v>
      </c>
      <c r="J77" s="34">
        <f t="shared" si="4"/>
        <v>3610166.6666666665</v>
      </c>
    </row>
    <row r="78" spans="1:10" ht="63.95" customHeight="1" thickBot="1" x14ac:dyDescent="0.65">
      <c r="A78" s="32" t="s">
        <v>105</v>
      </c>
      <c r="B78" s="32">
        <v>44700</v>
      </c>
      <c r="C78" s="32">
        <v>100.33670033670035</v>
      </c>
      <c r="D78" s="32">
        <v>46666.666666666664</v>
      </c>
      <c r="E78" s="32">
        <v>104.04040404040404</v>
      </c>
      <c r="F78" s="32">
        <v>47833.333333333336</v>
      </c>
      <c r="G78" s="32">
        <v>95.666666666666671</v>
      </c>
      <c r="H78" s="34">
        <v>48166.666666666664</v>
      </c>
      <c r="I78" s="34">
        <v>110.72796934865899</v>
      </c>
      <c r="J78" s="34">
        <f t="shared" si="4"/>
        <v>46841.666666666664</v>
      </c>
    </row>
    <row r="79" spans="1:10" ht="63.95" customHeight="1" thickBot="1" x14ac:dyDescent="0.65">
      <c r="A79" s="27" t="s">
        <v>281</v>
      </c>
      <c r="B79" s="27">
        <v>3831166.6666666665</v>
      </c>
      <c r="C79" s="27">
        <v>102.08957875335864</v>
      </c>
      <c r="D79" s="27">
        <v>3995000</v>
      </c>
      <c r="E79" s="27">
        <v>102.26510533309788</v>
      </c>
      <c r="F79" s="27">
        <v>4065000</v>
      </c>
      <c r="G79" s="27">
        <v>101.39685707158894</v>
      </c>
      <c r="H79" s="33">
        <v>4191250</v>
      </c>
      <c r="I79" s="33">
        <v>100.34115393823318</v>
      </c>
      <c r="J79" s="35">
        <f>(B79+D79+F79+H79)/4</f>
        <v>4020604.1666666665</v>
      </c>
    </row>
    <row r="80" spans="1:10" ht="63.95" customHeight="1" thickBot="1" x14ac:dyDescent="0.65">
      <c r="A80" s="32" t="s">
        <v>90</v>
      </c>
      <c r="B80" s="32">
        <v>18333.333333333332</v>
      </c>
      <c r="C80" s="32">
        <v>114.58333333333333</v>
      </c>
      <c r="D80" s="32">
        <v>24000</v>
      </c>
      <c r="E80" s="32">
        <v>118.93115942028986</v>
      </c>
      <c r="F80" s="32">
        <v>26166.666666666668</v>
      </c>
      <c r="G80" s="32">
        <v>100.64102564102564</v>
      </c>
      <c r="H80" s="32">
        <v>27666.666666666668</v>
      </c>
      <c r="I80" s="32">
        <v>104.40251572327044</v>
      </c>
      <c r="J80" s="32">
        <f t="shared" si="4"/>
        <v>24041.666666666668</v>
      </c>
    </row>
    <row r="81" spans="1:10" ht="63.95" customHeight="1" thickBot="1" x14ac:dyDescent="0.65">
      <c r="A81" s="32" t="s">
        <v>106</v>
      </c>
      <c r="B81" s="32">
        <v>28000</v>
      </c>
      <c r="C81" s="32">
        <v>103.7037037037037</v>
      </c>
      <c r="D81" s="32">
        <v>31000</v>
      </c>
      <c r="E81" s="32">
        <v>107.03703703703705</v>
      </c>
      <c r="F81" s="32">
        <v>33000</v>
      </c>
      <c r="G81" s="32">
        <v>100</v>
      </c>
      <c r="H81" s="32">
        <v>34166.666666666664</v>
      </c>
      <c r="I81" s="32">
        <v>103.53535353535354</v>
      </c>
      <c r="J81" s="32">
        <f t="shared" si="4"/>
        <v>31541.666666666664</v>
      </c>
    </row>
    <row r="82" spans="1:10" ht="63.95" customHeight="1" thickBot="1" x14ac:dyDescent="0.65">
      <c r="A82" s="32" t="s">
        <v>107</v>
      </c>
      <c r="B82" s="32">
        <v>733.33333333333337</v>
      </c>
      <c r="C82" s="32">
        <v>104.76190476190476</v>
      </c>
      <c r="D82" s="32">
        <v>833.33333333333337</v>
      </c>
      <c r="E82" s="32">
        <v>108.92857142857143</v>
      </c>
      <c r="F82" s="32">
        <v>900</v>
      </c>
      <c r="G82" s="32">
        <v>100</v>
      </c>
      <c r="H82" s="32">
        <v>933.33333333333337</v>
      </c>
      <c r="I82" s="32">
        <v>103.7037037037037</v>
      </c>
      <c r="J82" s="32">
        <f t="shared" si="4"/>
        <v>850.00000000000011</v>
      </c>
    </row>
    <row r="83" spans="1:10" ht="63.95" customHeight="1" thickBot="1" x14ac:dyDescent="0.65">
      <c r="A83" s="32" t="s">
        <v>108</v>
      </c>
      <c r="B83" s="32">
        <v>13583.333333333334</v>
      </c>
      <c r="C83" s="32">
        <v>84.895833333333329</v>
      </c>
      <c r="D83" s="32">
        <v>12333.333333333334</v>
      </c>
      <c r="E83" s="32">
        <v>125.84821428571429</v>
      </c>
      <c r="F83" s="32">
        <v>19833.333333333332</v>
      </c>
      <c r="G83" s="32">
        <v>101.70940170940172</v>
      </c>
      <c r="H83" s="32">
        <v>22000</v>
      </c>
      <c r="I83" s="32">
        <v>107.3170731707317</v>
      </c>
      <c r="J83" s="32">
        <f t="shared" si="4"/>
        <v>16937.5</v>
      </c>
    </row>
    <row r="84" spans="1:10" ht="63.95" customHeight="1" thickBot="1" x14ac:dyDescent="0.65">
      <c r="A84" s="27" t="s">
        <v>7</v>
      </c>
      <c r="B84" s="27">
        <v>60650</v>
      </c>
      <c r="C84" s="27">
        <v>101.59128978224457</v>
      </c>
      <c r="D84" s="27">
        <v>68166.666666666672</v>
      </c>
      <c r="E84" s="27">
        <v>110.57077286244707</v>
      </c>
      <c r="F84" s="27">
        <v>79900</v>
      </c>
      <c r="G84" s="27">
        <v>100.62972292191436</v>
      </c>
      <c r="H84" s="33">
        <v>84766.666666666672</v>
      </c>
      <c r="I84" s="33">
        <v>104.77956324680675</v>
      </c>
      <c r="J84" s="33">
        <f t="shared" si="4"/>
        <v>73370.833333333343</v>
      </c>
    </row>
    <row r="85" spans="1:10" ht="63.95" customHeight="1" thickBot="1" x14ac:dyDescent="0.65">
      <c r="A85" s="51" t="s">
        <v>91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10" ht="63.95" customHeight="1" thickBot="1" x14ac:dyDescent="0.65">
      <c r="A86" s="32" t="s">
        <v>109</v>
      </c>
      <c r="B86" s="17">
        <v>53166.666666666664</v>
      </c>
      <c r="C86" s="17">
        <v>102.24358974358974</v>
      </c>
      <c r="D86" s="32">
        <v>56333.333333333336</v>
      </c>
      <c r="E86" s="32">
        <v>103.74509124509125</v>
      </c>
      <c r="F86" s="32">
        <v>58250</v>
      </c>
      <c r="G86" s="32">
        <v>100.43103448275862</v>
      </c>
      <c r="H86" s="32">
        <v>60416.666666666664</v>
      </c>
      <c r="I86" s="32">
        <v>102.83687943262412</v>
      </c>
      <c r="J86" s="32">
        <f>(B86+D86+F86+H86)/4</f>
        <v>57041.666666666664</v>
      </c>
    </row>
    <row r="87" spans="1:10" ht="63.95" customHeight="1" thickBot="1" x14ac:dyDescent="0.65">
      <c r="A87" s="27" t="s">
        <v>7</v>
      </c>
      <c r="B87" s="31">
        <v>53166.666666666664</v>
      </c>
      <c r="C87" s="31">
        <v>102.24358974358974</v>
      </c>
      <c r="D87" s="27">
        <v>56333.333333333336</v>
      </c>
      <c r="E87" s="27">
        <v>103.74509124509125</v>
      </c>
      <c r="F87" s="27">
        <v>58250</v>
      </c>
      <c r="G87" s="27">
        <v>100.43103448275862</v>
      </c>
      <c r="H87" s="33">
        <v>60416.666666666664</v>
      </c>
      <c r="I87" s="33">
        <v>102.83687943262412</v>
      </c>
      <c r="J87" s="33">
        <f>(B87+D87+F87+H87)/4</f>
        <v>57041.666666666664</v>
      </c>
    </row>
    <row r="88" spans="1:10" ht="63.95" customHeight="1" thickBot="1" x14ac:dyDescent="0.65">
      <c r="A88" s="51" t="s">
        <v>51</v>
      </c>
      <c r="B88" s="51"/>
      <c r="C88" s="51"/>
      <c r="D88" s="51"/>
      <c r="E88" s="51"/>
      <c r="F88" s="51"/>
      <c r="G88" s="51"/>
      <c r="H88" s="51"/>
      <c r="I88" s="51"/>
      <c r="J88" s="51"/>
    </row>
    <row r="89" spans="1:10" ht="63.95" customHeight="1" thickBot="1" x14ac:dyDescent="0.65">
      <c r="A89" s="51" t="s">
        <v>56</v>
      </c>
      <c r="B89" s="51"/>
      <c r="C89" s="51"/>
      <c r="D89" s="51"/>
      <c r="E89" s="51"/>
      <c r="F89" s="51"/>
      <c r="G89" s="51"/>
      <c r="H89" s="51"/>
      <c r="I89" s="51"/>
      <c r="J89" s="51"/>
    </row>
    <row r="90" spans="1:10" ht="63.95" customHeight="1" thickBot="1" x14ac:dyDescent="0.65">
      <c r="A90" s="32" t="s">
        <v>57</v>
      </c>
      <c r="B90" s="17">
        <v>24400</v>
      </c>
      <c r="C90" s="17">
        <v>107.4074074074074</v>
      </c>
      <c r="D90" s="32">
        <v>28333.333333333332</v>
      </c>
      <c r="E90" s="32">
        <v>110.43771043771044</v>
      </c>
      <c r="F90" s="32">
        <v>31000</v>
      </c>
      <c r="G90" s="32">
        <v>103.33333333333333</v>
      </c>
      <c r="H90" s="32">
        <v>33000</v>
      </c>
      <c r="I90" s="32">
        <v>100</v>
      </c>
      <c r="J90" s="32">
        <f>(B90+D90+F90+H90)/4</f>
        <v>29183.333333333332</v>
      </c>
    </row>
    <row r="91" spans="1:10" ht="63.95" customHeight="1" thickBot="1" x14ac:dyDescent="0.65">
      <c r="A91" s="32" t="s">
        <v>175</v>
      </c>
      <c r="B91" s="17">
        <v>95633.333333333328</v>
      </c>
      <c r="C91" s="17">
        <v>86.350574712643677</v>
      </c>
      <c r="D91" s="32">
        <v>13800</v>
      </c>
      <c r="E91" s="32">
        <v>87.080501719942959</v>
      </c>
      <c r="F91" s="32">
        <v>13300</v>
      </c>
      <c r="G91" s="32">
        <v>95</v>
      </c>
      <c r="H91" s="32">
        <v>12233.333333333334</v>
      </c>
      <c r="I91" s="32">
        <v>102.80112044817928</v>
      </c>
      <c r="J91" s="32">
        <f>(B91+D91+F91+H91)/4</f>
        <v>33741.666666666664</v>
      </c>
    </row>
    <row r="92" spans="1:10" ht="63.95" customHeight="1" thickBot="1" x14ac:dyDescent="0.65">
      <c r="A92" s="32" t="s">
        <v>92</v>
      </c>
      <c r="B92" s="17">
        <v>265900</v>
      </c>
      <c r="C92" s="17">
        <v>100.26666666666667</v>
      </c>
      <c r="D92" s="32">
        <v>252000</v>
      </c>
      <c r="E92" s="32">
        <v>100.26666666666667</v>
      </c>
      <c r="F92" s="32">
        <v>252000</v>
      </c>
      <c r="G92" s="32">
        <v>100</v>
      </c>
      <c r="H92" s="32">
        <v>252000</v>
      </c>
      <c r="I92" s="32">
        <v>100</v>
      </c>
      <c r="J92" s="32">
        <f>(B92+D92+F92+H92)/4</f>
        <v>255475</v>
      </c>
    </row>
    <row r="93" spans="1:10" ht="63.95" customHeight="1" thickBot="1" x14ac:dyDescent="0.65">
      <c r="A93" s="27" t="s">
        <v>7</v>
      </c>
      <c r="B93" s="31">
        <v>196300</v>
      </c>
      <c r="C93" s="31">
        <v>99.718182842971487</v>
      </c>
      <c r="D93" s="27">
        <v>294133.33333333331</v>
      </c>
      <c r="E93" s="27">
        <v>100.03650935502242</v>
      </c>
      <c r="F93" s="27">
        <v>296300</v>
      </c>
      <c r="G93" s="27">
        <v>100.10135135135135</v>
      </c>
      <c r="H93" s="33">
        <v>297233.33333333331</v>
      </c>
      <c r="I93" s="33">
        <v>100.11227124733357</v>
      </c>
      <c r="J93" s="33">
        <f>(B93+D93+F93+H93)/4</f>
        <v>270991.66666666663</v>
      </c>
    </row>
    <row r="112" ht="18.75" customHeight="1" x14ac:dyDescent="0.6"/>
    <row r="115" ht="54" customHeight="1" x14ac:dyDescent="0.6"/>
    <row r="116" hidden="1" x14ac:dyDescent="0.6"/>
  </sheetData>
  <mergeCells count="13">
    <mergeCell ref="A11:J11"/>
    <mergeCell ref="A24:J24"/>
    <mergeCell ref="A30:J30"/>
    <mergeCell ref="A42:J42"/>
    <mergeCell ref="A1:J1"/>
    <mergeCell ref="A85:J85"/>
    <mergeCell ref="A88:J88"/>
    <mergeCell ref="A89:J89"/>
    <mergeCell ref="A49:J49"/>
    <mergeCell ref="A54:J54"/>
    <mergeCell ref="A58:J58"/>
    <mergeCell ref="A64:J64"/>
    <mergeCell ref="A75:J75"/>
  </mergeCells>
  <pageMargins left="0.11811023622047245" right="0.19685039370078741" top="1.4173228346456694" bottom="7.874015748031496E-2" header="0.35433070866141736" footer="0.31496062992125984"/>
  <pageSetup paperSize="9" scale="33" orientation="portrait" r:id="rId1"/>
  <rowBreaks count="3" manualBreakCount="3">
    <brk id="29" max="16383" man="1"/>
    <brk id="53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rightToLeft="1" view="pageBreakPreview" topLeftCell="A107" zoomScale="40" zoomScaleNormal="30" zoomScaleSheetLayoutView="40" workbookViewId="0">
      <selection activeCell="J110" sqref="J110"/>
    </sheetView>
  </sheetViews>
  <sheetFormatPr defaultRowHeight="44.25" x14ac:dyDescent="0.55000000000000004"/>
  <cols>
    <col min="1" max="1" width="69.25" style="19" customWidth="1"/>
    <col min="2" max="3" width="24" style="20" customWidth="1"/>
    <col min="4" max="5" width="19.875" style="20" customWidth="1"/>
    <col min="6" max="6" width="20.625" style="20" customWidth="1"/>
    <col min="7" max="7" width="18.125" style="20" customWidth="1"/>
    <col min="8" max="8" width="26.25" style="20" customWidth="1"/>
    <col min="9" max="9" width="21.875" style="20" customWidth="1"/>
    <col min="10" max="10" width="25.75" style="20" customWidth="1"/>
    <col min="11" max="16384" width="9" style="19"/>
  </cols>
  <sheetData>
    <row r="1" spans="1:11" ht="45" customHeight="1" thickBot="1" x14ac:dyDescent="0.6">
      <c r="A1" s="55" t="s">
        <v>285</v>
      </c>
      <c r="B1" s="55"/>
      <c r="C1" s="55"/>
      <c r="D1" s="55"/>
      <c r="E1" s="55"/>
      <c r="F1" s="55"/>
      <c r="G1" s="55"/>
      <c r="H1" s="55"/>
      <c r="I1" s="55"/>
      <c r="J1" s="55"/>
      <c r="K1" s="20"/>
    </row>
    <row r="2" spans="1:11" ht="37.5" customHeight="1" thickBot="1" x14ac:dyDescent="0.6">
      <c r="A2" s="55"/>
      <c r="B2" s="55"/>
      <c r="C2" s="55"/>
      <c r="D2" s="55"/>
      <c r="E2" s="55"/>
      <c r="F2" s="55"/>
      <c r="G2" s="55"/>
      <c r="H2" s="55"/>
      <c r="I2" s="55"/>
      <c r="J2" s="55"/>
      <c r="K2" s="20"/>
    </row>
    <row r="3" spans="1:11" ht="96" customHeight="1" thickBot="1" x14ac:dyDescent="0.6">
      <c r="A3" s="35" t="s">
        <v>0</v>
      </c>
      <c r="B3" s="28" t="s">
        <v>253</v>
      </c>
      <c r="C3" s="35" t="s">
        <v>242</v>
      </c>
      <c r="D3" s="28" t="s">
        <v>254</v>
      </c>
      <c r="E3" s="35" t="s">
        <v>242</v>
      </c>
      <c r="F3" s="28" t="s">
        <v>255</v>
      </c>
      <c r="G3" s="35" t="s">
        <v>82</v>
      </c>
      <c r="H3" s="28" t="s">
        <v>257</v>
      </c>
      <c r="I3" s="35" t="s">
        <v>242</v>
      </c>
      <c r="J3" s="35" t="s">
        <v>179</v>
      </c>
      <c r="K3" s="20"/>
    </row>
    <row r="4" spans="1:11" ht="63.95" customHeight="1" thickBot="1" x14ac:dyDescent="0.6">
      <c r="A4" s="46" t="s">
        <v>52</v>
      </c>
      <c r="B4" s="46"/>
      <c r="C4" s="46"/>
      <c r="D4" s="46"/>
      <c r="E4" s="46"/>
      <c r="F4" s="46"/>
      <c r="G4" s="46"/>
      <c r="H4" s="54"/>
      <c r="I4" s="54"/>
      <c r="J4" s="54"/>
      <c r="K4" s="20"/>
    </row>
    <row r="5" spans="1:11" ht="63.95" customHeight="1" thickBot="1" x14ac:dyDescent="0.6">
      <c r="A5" s="34" t="s">
        <v>274</v>
      </c>
      <c r="B5" s="17">
        <v>17433.333333333332</v>
      </c>
      <c r="C5" s="17">
        <v>94.234234234234236</v>
      </c>
      <c r="D5" s="34">
        <v>16300</v>
      </c>
      <c r="E5" s="34">
        <v>106.53594771241831</v>
      </c>
      <c r="F5" s="34">
        <v>18600</v>
      </c>
      <c r="G5" s="34">
        <v>101.63934426229508</v>
      </c>
      <c r="H5" s="34">
        <v>19633.333333333332</v>
      </c>
      <c r="I5" s="34">
        <v>102.25694444444444</v>
      </c>
      <c r="J5" s="34">
        <f>(B5+D5+F5+H5)/4</f>
        <v>17991.666666666664</v>
      </c>
      <c r="K5" s="20"/>
    </row>
    <row r="6" spans="1:11" ht="63.95" customHeight="1" thickBot="1" x14ac:dyDescent="0.6">
      <c r="A6" s="42" t="s">
        <v>7</v>
      </c>
      <c r="B6" s="31">
        <v>17433.333333333332</v>
      </c>
      <c r="C6" s="31">
        <v>94.234234234234236</v>
      </c>
      <c r="D6" s="42">
        <v>16300</v>
      </c>
      <c r="E6" s="42">
        <v>106.53594771241831</v>
      </c>
      <c r="F6" s="42">
        <v>18600</v>
      </c>
      <c r="G6" s="42">
        <v>101.63934426229508</v>
      </c>
      <c r="H6" s="35">
        <v>19633.333333333332</v>
      </c>
      <c r="I6" s="35">
        <v>102.25694444444444</v>
      </c>
      <c r="J6" s="35">
        <f>(B6+D6+F6+H6)/4</f>
        <v>17991.666666666664</v>
      </c>
      <c r="K6" s="20"/>
    </row>
    <row r="7" spans="1:11" ht="63.95" customHeight="1" thickBot="1" x14ac:dyDescent="0.6">
      <c r="A7" s="46" t="s">
        <v>53</v>
      </c>
      <c r="B7" s="46"/>
      <c r="C7" s="46"/>
      <c r="D7" s="46"/>
      <c r="E7" s="46"/>
      <c r="F7" s="46"/>
      <c r="G7" s="46"/>
      <c r="H7" s="46"/>
      <c r="I7" s="46"/>
      <c r="J7" s="46"/>
      <c r="K7" s="20"/>
    </row>
    <row r="8" spans="1:11" ht="63.95" customHeight="1" thickBot="1" x14ac:dyDescent="0.6">
      <c r="A8" s="46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20"/>
    </row>
    <row r="9" spans="1:11" ht="63.95" customHeight="1" thickBot="1" x14ac:dyDescent="0.6">
      <c r="A9" s="34" t="s">
        <v>172</v>
      </c>
      <c r="B9" s="17">
        <v>700000</v>
      </c>
      <c r="C9" s="17">
        <v>100</v>
      </c>
      <c r="D9" s="34">
        <v>716666.66666666663</v>
      </c>
      <c r="E9" s="34">
        <v>102.38095238095237</v>
      </c>
      <c r="F9" s="34">
        <v>750000</v>
      </c>
      <c r="G9" s="34">
        <v>100</v>
      </c>
      <c r="H9" s="34">
        <v>775500</v>
      </c>
      <c r="I9" s="34">
        <v>103.39999999999999</v>
      </c>
      <c r="J9" s="34">
        <f>(B9+D9+F9+H9)/4</f>
        <v>735541.66666666663</v>
      </c>
      <c r="K9" s="20"/>
    </row>
    <row r="10" spans="1:11" ht="63.95" customHeight="1" thickBot="1" x14ac:dyDescent="0.6">
      <c r="A10" s="34" t="s">
        <v>171</v>
      </c>
      <c r="B10" s="17">
        <v>820000</v>
      </c>
      <c r="C10" s="17">
        <v>100</v>
      </c>
      <c r="D10" s="34">
        <v>840000</v>
      </c>
      <c r="E10" s="34">
        <v>102.4390243902439</v>
      </c>
      <c r="F10" s="34">
        <v>880000</v>
      </c>
      <c r="G10" s="34">
        <v>100</v>
      </c>
      <c r="H10" s="34">
        <v>862166.66666666663</v>
      </c>
      <c r="I10" s="34">
        <v>97.973484848484858</v>
      </c>
      <c r="J10" s="34">
        <f>(B10+D10+F10+H10)/4</f>
        <v>850541.66666666663</v>
      </c>
      <c r="K10" s="20"/>
    </row>
    <row r="11" spans="1:11" ht="63.95" customHeight="1" thickBot="1" x14ac:dyDescent="0.6">
      <c r="A11" s="34" t="s">
        <v>168</v>
      </c>
      <c r="B11" s="17" t="s">
        <v>41</v>
      </c>
      <c r="C11" s="17" t="s">
        <v>41</v>
      </c>
      <c r="D11" s="17" t="s">
        <v>41</v>
      </c>
      <c r="E11" s="17" t="s">
        <v>41</v>
      </c>
      <c r="F11" s="17" t="s">
        <v>41</v>
      </c>
      <c r="G11" s="17" t="s">
        <v>41</v>
      </c>
      <c r="H11" s="17" t="s">
        <v>41</v>
      </c>
      <c r="I11" s="17" t="s">
        <v>41</v>
      </c>
      <c r="J11" s="17" t="s">
        <v>41</v>
      </c>
      <c r="K11" s="20"/>
    </row>
    <row r="12" spans="1:11" ht="63.95" customHeight="1" thickBot="1" x14ac:dyDescent="0.6">
      <c r="A12" s="34" t="s">
        <v>169</v>
      </c>
      <c r="B12" s="17">
        <v>967500</v>
      </c>
      <c r="C12" s="17">
        <v>100</v>
      </c>
      <c r="D12" s="34">
        <v>978333.33333333337</v>
      </c>
      <c r="E12" s="34">
        <v>101.11972437553833</v>
      </c>
      <c r="F12" s="34">
        <v>1000000</v>
      </c>
      <c r="G12" s="34">
        <v>100</v>
      </c>
      <c r="H12" s="34">
        <v>976333.33333333337</v>
      </c>
      <c r="I12" s="34">
        <v>97.633333333333326</v>
      </c>
      <c r="J12" s="34">
        <f>(B12+D12+F12+H12)/4</f>
        <v>980541.66666666674</v>
      </c>
      <c r="K12" s="20"/>
    </row>
    <row r="13" spans="1:11" ht="63.95" customHeight="1" thickBot="1" x14ac:dyDescent="0.6">
      <c r="A13" s="34" t="s">
        <v>170</v>
      </c>
      <c r="B13" s="17">
        <v>60000</v>
      </c>
      <c r="C13" s="17">
        <v>100</v>
      </c>
      <c r="D13" s="34">
        <v>63333.333333333336</v>
      </c>
      <c r="E13" s="34">
        <v>105.55555555555556</v>
      </c>
      <c r="F13" s="34">
        <v>70000</v>
      </c>
      <c r="G13" s="34">
        <v>100</v>
      </c>
      <c r="H13" s="34">
        <v>93000</v>
      </c>
      <c r="I13" s="34">
        <v>132.85714285714286</v>
      </c>
      <c r="J13" s="34">
        <f>(B13+D13+F13+H13)/4</f>
        <v>71583.333333333343</v>
      </c>
      <c r="K13" s="20"/>
    </row>
    <row r="14" spans="1:11" ht="63.95" customHeight="1" thickBot="1" x14ac:dyDescent="0.6">
      <c r="A14" s="42" t="s">
        <v>7</v>
      </c>
      <c r="B14" s="31">
        <v>2547500</v>
      </c>
      <c r="C14" s="31">
        <v>100</v>
      </c>
      <c r="D14" s="42">
        <v>2598333.3333333335</v>
      </c>
      <c r="E14" s="42">
        <v>101.99542034674516</v>
      </c>
      <c r="F14" s="42">
        <v>2700000</v>
      </c>
      <c r="G14" s="42">
        <v>100</v>
      </c>
      <c r="H14" s="35">
        <v>2707000</v>
      </c>
      <c r="I14" s="35">
        <v>100.25925925925925</v>
      </c>
      <c r="J14" s="35">
        <f>(B14+D14+F14+H14)/4</f>
        <v>2638208.3333333335</v>
      </c>
      <c r="K14" s="20"/>
    </row>
    <row r="15" spans="1:11" ht="63.95" customHeight="1" thickBot="1" x14ac:dyDescent="0.6">
      <c r="A15" s="46" t="s">
        <v>55</v>
      </c>
      <c r="B15" s="46"/>
      <c r="C15" s="46"/>
      <c r="D15" s="46"/>
      <c r="E15" s="46"/>
      <c r="F15" s="46"/>
      <c r="G15" s="46"/>
      <c r="H15" s="46"/>
      <c r="I15" s="46"/>
      <c r="J15" s="46"/>
      <c r="K15" s="20"/>
    </row>
    <row r="16" spans="1:11" ht="63.95" customHeight="1" thickBot="1" x14ac:dyDescent="0.6">
      <c r="A16" s="34" t="s">
        <v>140</v>
      </c>
      <c r="B16" s="17">
        <v>75000</v>
      </c>
      <c r="C16" s="17">
        <v>100</v>
      </c>
      <c r="D16" s="34">
        <v>76666.666666666672</v>
      </c>
      <c r="E16" s="34">
        <v>102.22222222222223</v>
      </c>
      <c r="F16" s="34">
        <v>80000</v>
      </c>
      <c r="G16" s="34">
        <v>100</v>
      </c>
      <c r="H16" s="34">
        <v>80280</v>
      </c>
      <c r="I16" s="34">
        <v>100.35000000000001</v>
      </c>
      <c r="J16" s="34">
        <f>(B16+D16+F16+H16)/4</f>
        <v>77986.666666666672</v>
      </c>
      <c r="K16" s="20"/>
    </row>
    <row r="17" spans="1:20" ht="63.95" customHeight="1" thickBot="1" x14ac:dyDescent="0.6">
      <c r="A17" s="34" t="s">
        <v>173</v>
      </c>
      <c r="B17" s="17">
        <v>117500</v>
      </c>
      <c r="C17" s="17">
        <v>100</v>
      </c>
      <c r="D17" s="34">
        <v>119666.66666666667</v>
      </c>
      <c r="E17" s="34">
        <v>101.84397163120566</v>
      </c>
      <c r="F17" s="34">
        <v>124000</v>
      </c>
      <c r="G17" s="34">
        <v>100</v>
      </c>
      <c r="H17" s="34">
        <v>120666.66666666667</v>
      </c>
      <c r="I17" s="34">
        <v>97.311827956989248</v>
      </c>
      <c r="J17" s="34">
        <f>(B17+D17+F17+H17)/4</f>
        <v>120458.33333333334</v>
      </c>
      <c r="K17" s="20"/>
      <c r="O17" s="19" t="s">
        <v>135</v>
      </c>
      <c r="T17" s="19" t="s">
        <v>135</v>
      </c>
    </row>
    <row r="18" spans="1:20" ht="63.95" customHeight="1" thickBot="1" x14ac:dyDescent="0.6">
      <c r="A18" s="34" t="s">
        <v>174</v>
      </c>
      <c r="B18" s="17">
        <v>360000</v>
      </c>
      <c r="C18" s="17">
        <v>100</v>
      </c>
      <c r="D18" s="34">
        <v>368000</v>
      </c>
      <c r="E18" s="34">
        <v>102.22222222222223</v>
      </c>
      <c r="F18" s="34">
        <v>384000</v>
      </c>
      <c r="G18" s="34">
        <v>100</v>
      </c>
      <c r="H18" s="34">
        <v>379833.33333333331</v>
      </c>
      <c r="I18" s="34">
        <v>98.914930555555543</v>
      </c>
      <c r="J18" s="34">
        <f>(B18+D18+F18+H18)/4</f>
        <v>372958.33333333331</v>
      </c>
      <c r="K18" s="20"/>
    </row>
    <row r="19" spans="1:20" ht="63.95" customHeight="1" thickBot="1" x14ac:dyDescent="0.6">
      <c r="A19" s="42" t="s">
        <v>7</v>
      </c>
      <c r="B19" s="31">
        <v>552500</v>
      </c>
      <c r="C19" s="31">
        <v>100</v>
      </c>
      <c r="D19" s="42">
        <v>564333.33333333337</v>
      </c>
      <c r="E19" s="42">
        <v>102.14177978883862</v>
      </c>
      <c r="F19" s="42">
        <v>588000</v>
      </c>
      <c r="G19" s="42">
        <v>100</v>
      </c>
      <c r="H19" s="35">
        <v>580780</v>
      </c>
      <c r="I19" s="35">
        <v>98.77210884353741</v>
      </c>
      <c r="J19" s="35">
        <f>(B19+D19+F19+H19)/4</f>
        <v>571403.33333333337</v>
      </c>
      <c r="K19" s="20"/>
    </row>
    <row r="20" spans="1:20" ht="63.95" customHeight="1" thickBot="1" x14ac:dyDescent="0.6">
      <c r="A20" s="46" t="s">
        <v>58</v>
      </c>
      <c r="B20" s="46"/>
      <c r="C20" s="46"/>
      <c r="D20" s="46"/>
      <c r="E20" s="46"/>
      <c r="F20" s="46"/>
      <c r="G20" s="46"/>
      <c r="H20" s="46"/>
      <c r="I20" s="46"/>
      <c r="J20" s="46"/>
      <c r="K20" s="20"/>
      <c r="M20" s="19" t="s">
        <v>135</v>
      </c>
    </row>
    <row r="21" spans="1:20" ht="63.95" customHeight="1" thickBot="1" x14ac:dyDescent="0.6">
      <c r="A21" s="34" t="s">
        <v>166</v>
      </c>
      <c r="B21" s="17">
        <v>21000</v>
      </c>
      <c r="C21" s="17">
        <v>100</v>
      </c>
      <c r="D21" s="34">
        <v>21666.666666666668</v>
      </c>
      <c r="E21" s="34">
        <v>103.17460317460318</v>
      </c>
      <c r="F21" s="34">
        <v>23000</v>
      </c>
      <c r="G21" s="34">
        <v>100</v>
      </c>
      <c r="H21" s="34">
        <v>25808.333333333332</v>
      </c>
      <c r="I21" s="34">
        <v>112.21014492753623</v>
      </c>
      <c r="J21" s="34">
        <f>(B21+D21+F21+H21)/4</f>
        <v>22868.75</v>
      </c>
      <c r="K21" s="20"/>
    </row>
    <row r="22" spans="1:20" ht="63.95" customHeight="1" thickBot="1" x14ac:dyDescent="0.6">
      <c r="A22" s="34" t="s">
        <v>167</v>
      </c>
      <c r="B22" s="17">
        <v>5200</v>
      </c>
      <c r="C22" s="17">
        <v>100</v>
      </c>
      <c r="D22" s="34">
        <v>5533.333333333333</v>
      </c>
      <c r="E22" s="34">
        <v>106.41025641025641</v>
      </c>
      <c r="F22" s="34">
        <v>6200</v>
      </c>
      <c r="G22" s="34">
        <v>100</v>
      </c>
      <c r="H22" s="34">
        <v>7200</v>
      </c>
      <c r="I22" s="34">
        <v>116.12903225806451</v>
      </c>
      <c r="J22" s="34">
        <f>(B22+D22+F22+H22)/4</f>
        <v>6033.333333333333</v>
      </c>
      <c r="K22" s="20"/>
    </row>
    <row r="23" spans="1:20" ht="63.95" customHeight="1" thickBot="1" x14ac:dyDescent="0.6">
      <c r="A23" s="42" t="s">
        <v>7</v>
      </c>
      <c r="B23" s="31">
        <v>26200</v>
      </c>
      <c r="C23" s="31">
        <v>100</v>
      </c>
      <c r="D23" s="42">
        <v>27200</v>
      </c>
      <c r="E23" s="42">
        <v>103.81679389312978</v>
      </c>
      <c r="F23" s="42">
        <v>29200</v>
      </c>
      <c r="G23" s="42">
        <v>100</v>
      </c>
      <c r="H23" s="35">
        <v>33008.333333333336</v>
      </c>
      <c r="I23" s="35">
        <v>113.04223744292237</v>
      </c>
      <c r="J23" s="35">
        <f>(B23+D23+F23+H23)/4</f>
        <v>28902.083333333336</v>
      </c>
      <c r="K23" s="20"/>
    </row>
    <row r="24" spans="1:20" ht="63.95" customHeight="1" thickBot="1" x14ac:dyDescent="0.6">
      <c r="A24" s="46" t="s">
        <v>59</v>
      </c>
      <c r="B24" s="46"/>
      <c r="C24" s="46"/>
      <c r="D24" s="46"/>
      <c r="E24" s="46"/>
      <c r="F24" s="46"/>
      <c r="G24" s="46"/>
      <c r="H24" s="46"/>
      <c r="I24" s="46"/>
      <c r="J24" s="46"/>
      <c r="K24" s="20"/>
    </row>
    <row r="25" spans="1:20" ht="63.95" customHeight="1" thickBot="1" x14ac:dyDescent="0.6">
      <c r="A25" s="34" t="s">
        <v>60</v>
      </c>
      <c r="B25" s="17">
        <v>3000</v>
      </c>
      <c r="C25" s="17">
        <v>100</v>
      </c>
      <c r="D25" s="34">
        <v>3000</v>
      </c>
      <c r="E25" s="34">
        <v>100</v>
      </c>
      <c r="F25" s="34">
        <v>3000</v>
      </c>
      <c r="G25" s="34">
        <v>100</v>
      </c>
      <c r="H25" s="34">
        <v>25808.333333333332</v>
      </c>
      <c r="I25" s="34">
        <v>112.21014492753623</v>
      </c>
      <c r="J25" s="34">
        <f t="shared" ref="J25:J27" si="0">(B25+D25+F25+H25)/4</f>
        <v>8702.0833333333321</v>
      </c>
      <c r="K25" s="20"/>
    </row>
    <row r="26" spans="1:20" ht="63.95" customHeight="1" thickBot="1" x14ac:dyDescent="0.6">
      <c r="A26" s="34" t="s">
        <v>263</v>
      </c>
      <c r="B26" s="17">
        <v>25750</v>
      </c>
      <c r="C26" s="17">
        <v>100</v>
      </c>
      <c r="D26" s="34">
        <v>25750</v>
      </c>
      <c r="E26" s="34">
        <v>100</v>
      </c>
      <c r="F26" s="34">
        <v>25750</v>
      </c>
      <c r="G26" s="34">
        <v>100</v>
      </c>
      <c r="H26" s="34">
        <v>7200</v>
      </c>
      <c r="I26" s="34">
        <v>116.12903225806451</v>
      </c>
      <c r="J26" s="34">
        <f t="shared" si="0"/>
        <v>21112.5</v>
      </c>
      <c r="K26" s="20"/>
    </row>
    <row r="27" spans="1:20" ht="63.95" customHeight="1" thickBot="1" x14ac:dyDescent="0.6">
      <c r="A27" s="42" t="s">
        <v>7</v>
      </c>
      <c r="B27" s="31">
        <v>28750</v>
      </c>
      <c r="C27" s="31">
        <v>100</v>
      </c>
      <c r="D27" s="42">
        <v>28750</v>
      </c>
      <c r="E27" s="42">
        <v>100</v>
      </c>
      <c r="F27" s="42">
        <v>28750</v>
      </c>
      <c r="G27" s="42">
        <v>100</v>
      </c>
      <c r="H27" s="35">
        <v>33008.333333333336</v>
      </c>
      <c r="I27" s="35">
        <v>113.04223744292237</v>
      </c>
      <c r="J27" s="35">
        <f t="shared" si="0"/>
        <v>29814.583333333336</v>
      </c>
      <c r="K27" s="20"/>
    </row>
    <row r="28" spans="1:20" ht="63.95" customHeight="1" thickBot="1" x14ac:dyDescent="0.6">
      <c r="A28" s="46" t="s">
        <v>61</v>
      </c>
      <c r="B28" s="46"/>
      <c r="C28" s="46"/>
      <c r="D28" s="46"/>
      <c r="E28" s="46"/>
      <c r="F28" s="46"/>
      <c r="G28" s="46"/>
      <c r="H28" s="46"/>
      <c r="I28" s="46"/>
      <c r="J28" s="46"/>
      <c r="K28" s="20"/>
    </row>
    <row r="29" spans="1:20" ht="63.95" customHeight="1" thickBot="1" x14ac:dyDescent="0.6">
      <c r="A29" s="34" t="s">
        <v>62</v>
      </c>
      <c r="B29" s="34">
        <v>2566230</v>
      </c>
      <c r="C29" s="34">
        <v>100</v>
      </c>
      <c r="D29" s="34">
        <v>2567420</v>
      </c>
      <c r="E29" s="34">
        <v>100.04637152554524</v>
      </c>
      <c r="F29" s="34">
        <v>2569800</v>
      </c>
      <c r="G29" s="34">
        <v>100</v>
      </c>
      <c r="H29" s="34">
        <v>2615266.6666666665</v>
      </c>
      <c r="I29" s="34">
        <v>101.76926868498197</v>
      </c>
      <c r="J29" s="34">
        <f>(B29+D29+F29+H29)/4</f>
        <v>2579679.1666666665</v>
      </c>
      <c r="K29" s="20"/>
    </row>
    <row r="30" spans="1:20" ht="63.95" customHeight="1" thickBot="1" x14ac:dyDescent="0.6">
      <c r="A30" s="34" t="s">
        <v>63</v>
      </c>
      <c r="B30" s="34">
        <v>311000</v>
      </c>
      <c r="C30" s="34">
        <v>100</v>
      </c>
      <c r="D30" s="34">
        <v>296666.66666666669</v>
      </c>
      <c r="E30" s="34">
        <v>95.39121114683816</v>
      </c>
      <c r="F30" s="34">
        <v>268000</v>
      </c>
      <c r="G30" s="34">
        <v>100</v>
      </c>
      <c r="H30" s="34">
        <v>332433.33333333331</v>
      </c>
      <c r="I30" s="34">
        <v>124.04228855721392</v>
      </c>
      <c r="J30" s="34">
        <f>(B30+D30+F30+H30)/4</f>
        <v>302025</v>
      </c>
      <c r="K30" s="20"/>
    </row>
    <row r="31" spans="1:20" ht="63.95" customHeight="1" thickBot="1" x14ac:dyDescent="0.6">
      <c r="A31" s="34" t="s">
        <v>64</v>
      </c>
      <c r="B31" s="17" t="s">
        <v>41</v>
      </c>
      <c r="C31" s="17" t="s">
        <v>41</v>
      </c>
      <c r="D31" s="17" t="s">
        <v>41</v>
      </c>
      <c r="E31" s="17" t="s">
        <v>41</v>
      </c>
      <c r="F31" s="17" t="s">
        <v>41</v>
      </c>
      <c r="G31" s="17" t="s">
        <v>41</v>
      </c>
      <c r="H31" s="34">
        <v>800</v>
      </c>
      <c r="I31" s="34" t="s">
        <v>41</v>
      </c>
      <c r="J31" s="34">
        <f>(H31)/1</f>
        <v>800</v>
      </c>
      <c r="K31" s="20"/>
    </row>
    <row r="32" spans="1:20" ht="63.95" customHeight="1" thickBot="1" x14ac:dyDescent="0.6">
      <c r="A32" s="34" t="s">
        <v>65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20"/>
    </row>
    <row r="33" spans="1:18" ht="63.95" customHeight="1" thickBot="1" x14ac:dyDescent="0.6">
      <c r="A33" s="42" t="s">
        <v>7</v>
      </c>
      <c r="B33" s="31">
        <v>2877230</v>
      </c>
      <c r="C33" s="31">
        <v>100</v>
      </c>
      <c r="D33" s="42">
        <v>2864086.6666666665</v>
      </c>
      <c r="E33" s="42">
        <v>99.543194901577792</v>
      </c>
      <c r="F33" s="42">
        <v>2837800</v>
      </c>
      <c r="G33" s="42">
        <v>100</v>
      </c>
      <c r="H33" s="42">
        <v>2947966.6666666665</v>
      </c>
      <c r="I33" s="35">
        <v>103.8821152536002</v>
      </c>
      <c r="J33" s="35">
        <f>(B33+D33+F33+H33)/4</f>
        <v>2881770.833333333</v>
      </c>
      <c r="K33" s="20"/>
    </row>
    <row r="34" spans="1:18" ht="63.95" customHeight="1" thickBot="1" x14ac:dyDescent="0.6">
      <c r="A34" s="46" t="s">
        <v>66</v>
      </c>
      <c r="B34" s="46"/>
      <c r="C34" s="46"/>
      <c r="D34" s="46"/>
      <c r="E34" s="46"/>
      <c r="F34" s="46"/>
      <c r="G34" s="46"/>
      <c r="H34" s="46"/>
      <c r="I34" s="46"/>
      <c r="J34" s="46"/>
      <c r="K34" s="20"/>
      <c r="M34" s="19" t="s">
        <v>135</v>
      </c>
    </row>
    <row r="35" spans="1:18" ht="63.95" customHeight="1" thickBot="1" x14ac:dyDescent="0.6">
      <c r="A35" s="46" t="s">
        <v>67</v>
      </c>
      <c r="B35" s="46"/>
      <c r="C35" s="46"/>
      <c r="D35" s="46"/>
      <c r="E35" s="46"/>
      <c r="F35" s="46"/>
      <c r="G35" s="46"/>
      <c r="H35" s="46"/>
      <c r="I35" s="46"/>
      <c r="J35" s="46"/>
      <c r="K35" s="20"/>
    </row>
    <row r="36" spans="1:18" ht="63.95" customHeight="1" thickBot="1" x14ac:dyDescent="0.6">
      <c r="A36" s="46" t="s">
        <v>141</v>
      </c>
      <c r="B36" s="46"/>
      <c r="C36" s="46"/>
      <c r="D36" s="46"/>
      <c r="E36" s="46"/>
      <c r="F36" s="46"/>
      <c r="G36" s="46"/>
      <c r="H36" s="46"/>
      <c r="I36" s="46"/>
      <c r="J36" s="46"/>
      <c r="K36" s="20"/>
      <c r="R36" s="19" t="s">
        <v>135</v>
      </c>
    </row>
    <row r="37" spans="1:18" ht="63.95" customHeight="1" thickBot="1" x14ac:dyDescent="0.6">
      <c r="A37" s="34" t="s">
        <v>144</v>
      </c>
      <c r="B37" s="17">
        <v>2200</v>
      </c>
      <c r="C37" s="17">
        <v>100</v>
      </c>
      <c r="D37" s="34">
        <v>2200</v>
      </c>
      <c r="E37" s="34">
        <v>100</v>
      </c>
      <c r="F37" s="34">
        <v>2133.3333333333335</v>
      </c>
      <c r="G37" s="34">
        <v>96.969696969696955</v>
      </c>
      <c r="H37" s="34">
        <v>2000</v>
      </c>
      <c r="I37" s="34">
        <v>100</v>
      </c>
      <c r="J37" s="34">
        <f>(B37+D37+F37+H37)/4</f>
        <v>2133.3333333333335</v>
      </c>
      <c r="K37" s="20"/>
    </row>
    <row r="38" spans="1:18" ht="63.95" customHeight="1" thickBot="1" x14ac:dyDescent="0.6">
      <c r="A38" s="34" t="s">
        <v>142</v>
      </c>
      <c r="B38" s="17">
        <v>175900</v>
      </c>
      <c r="C38" s="17">
        <v>100</v>
      </c>
      <c r="D38" s="34">
        <v>175900</v>
      </c>
      <c r="E38" s="34">
        <v>100</v>
      </c>
      <c r="F38" s="34">
        <v>181489</v>
      </c>
      <c r="G38" s="34">
        <v>103.17737350767482</v>
      </c>
      <c r="H38" s="34">
        <v>192667</v>
      </c>
      <c r="I38" s="34">
        <v>100</v>
      </c>
      <c r="J38" s="34">
        <f>(B38+D38+F38+H38)/4</f>
        <v>181489</v>
      </c>
      <c r="K38" s="20"/>
    </row>
    <row r="39" spans="1:18" ht="63.95" customHeight="1" thickBot="1" x14ac:dyDescent="0.6">
      <c r="A39" s="34" t="s">
        <v>143</v>
      </c>
      <c r="B39" s="17">
        <v>219200</v>
      </c>
      <c r="C39" s="17">
        <v>100</v>
      </c>
      <c r="D39" s="34">
        <v>219200</v>
      </c>
      <c r="E39" s="34">
        <v>100</v>
      </c>
      <c r="F39" s="34">
        <v>227800</v>
      </c>
      <c r="G39" s="34">
        <v>103.92335766423356</v>
      </c>
      <c r="H39" s="34">
        <v>245000</v>
      </c>
      <c r="I39" s="34">
        <v>100</v>
      </c>
      <c r="J39" s="34">
        <f>(B39+D39+F39+H39)/4</f>
        <v>227800</v>
      </c>
      <c r="K39" s="20"/>
    </row>
    <row r="40" spans="1:18" ht="63.95" customHeight="1" thickBot="1" x14ac:dyDescent="0.6">
      <c r="A40" s="42" t="s">
        <v>68</v>
      </c>
      <c r="B40" s="31">
        <v>397300</v>
      </c>
      <c r="C40" s="31">
        <v>100</v>
      </c>
      <c r="D40" s="42">
        <v>397300</v>
      </c>
      <c r="E40" s="42">
        <v>100</v>
      </c>
      <c r="F40" s="42">
        <v>411422.33333333331</v>
      </c>
      <c r="G40" s="42">
        <v>103.55457672623542</v>
      </c>
      <c r="H40" s="35">
        <v>439667</v>
      </c>
      <c r="I40" s="35">
        <v>100</v>
      </c>
      <c r="J40" s="35">
        <f>(B40+D40+F40+H40)/4</f>
        <v>411422.33333333331</v>
      </c>
      <c r="K40" s="20"/>
    </row>
    <row r="41" spans="1:18" ht="63.95" customHeight="1" thickBot="1" x14ac:dyDescent="0.6">
      <c r="A41" s="46" t="s">
        <v>69</v>
      </c>
      <c r="B41" s="46"/>
      <c r="C41" s="46"/>
      <c r="D41" s="46"/>
      <c r="E41" s="46"/>
      <c r="F41" s="46"/>
      <c r="G41" s="46"/>
      <c r="H41" s="46"/>
      <c r="I41" s="46"/>
      <c r="J41" s="46"/>
      <c r="K41" s="20"/>
    </row>
    <row r="42" spans="1:18" ht="63.95" customHeight="1" thickBot="1" x14ac:dyDescent="0.6">
      <c r="A42" s="34" t="s">
        <v>70</v>
      </c>
      <c r="B42" s="17">
        <v>132900</v>
      </c>
      <c r="C42" s="17">
        <v>100</v>
      </c>
      <c r="D42" s="34">
        <v>126600</v>
      </c>
      <c r="E42" s="34">
        <v>100</v>
      </c>
      <c r="F42" s="34">
        <v>127066.66666666667</v>
      </c>
      <c r="G42" s="34">
        <v>100.36861506055818</v>
      </c>
      <c r="H42" s="34">
        <v>128000</v>
      </c>
      <c r="I42" s="34">
        <v>100</v>
      </c>
      <c r="J42" s="34">
        <f>(B42+D42+F42+H42)/4</f>
        <v>128641.66666666667</v>
      </c>
      <c r="K42" s="20"/>
    </row>
    <row r="43" spans="1:18" ht="63.95" customHeight="1" thickBot="1" x14ac:dyDescent="0.6">
      <c r="A43" s="34" t="s">
        <v>71</v>
      </c>
      <c r="B43" s="17">
        <v>132900</v>
      </c>
      <c r="C43" s="17">
        <v>100</v>
      </c>
      <c r="D43" s="34">
        <v>340000</v>
      </c>
      <c r="E43" s="34">
        <v>100</v>
      </c>
      <c r="F43" s="34">
        <v>340000</v>
      </c>
      <c r="G43" s="34">
        <v>100</v>
      </c>
      <c r="H43" s="34">
        <v>340000</v>
      </c>
      <c r="I43" s="34">
        <v>100</v>
      </c>
      <c r="J43" s="34">
        <f>(B43+D43+F43+H43)/4</f>
        <v>288225</v>
      </c>
      <c r="K43" s="20"/>
    </row>
    <row r="44" spans="1:18" ht="63.95" customHeight="1" thickBot="1" x14ac:dyDescent="0.6">
      <c r="A44" s="34" t="s">
        <v>72</v>
      </c>
      <c r="B44" s="17">
        <v>0</v>
      </c>
      <c r="C44" s="17">
        <v>0</v>
      </c>
      <c r="D44" s="34">
        <v>0</v>
      </c>
      <c r="E44" s="34" t="s">
        <v>41</v>
      </c>
      <c r="F44" s="34">
        <v>0</v>
      </c>
      <c r="G44" s="34">
        <v>0</v>
      </c>
      <c r="H44" s="34">
        <v>0</v>
      </c>
      <c r="I44" s="34">
        <v>0</v>
      </c>
      <c r="J44" s="34">
        <f t="shared" ref="J44" si="1">(B44+D44+F44+H44)/4</f>
        <v>0</v>
      </c>
      <c r="K44" s="20"/>
    </row>
    <row r="45" spans="1:18" ht="63.95" customHeight="1" thickBot="1" x14ac:dyDescent="0.6">
      <c r="A45" s="42" t="s">
        <v>7</v>
      </c>
      <c r="B45" s="31">
        <v>466600</v>
      </c>
      <c r="C45" s="31">
        <v>100</v>
      </c>
      <c r="D45" s="42">
        <v>466600</v>
      </c>
      <c r="E45" s="42">
        <v>100</v>
      </c>
      <c r="F45" s="42">
        <v>467066.66666666669</v>
      </c>
      <c r="G45" s="42">
        <v>100.1000142877554</v>
      </c>
      <c r="H45" s="35">
        <v>468000</v>
      </c>
      <c r="I45" s="35">
        <v>100</v>
      </c>
      <c r="J45" s="35">
        <f>(B45+D45+F45+H45)/4</f>
        <v>467066.66666666669</v>
      </c>
      <c r="K45" s="20"/>
    </row>
    <row r="46" spans="1:18" ht="63.95" customHeight="1" thickBot="1" x14ac:dyDescent="0.6">
      <c r="A46" s="46" t="s">
        <v>73</v>
      </c>
      <c r="B46" s="46"/>
      <c r="C46" s="46"/>
      <c r="D46" s="46"/>
      <c r="E46" s="46"/>
      <c r="F46" s="46"/>
      <c r="G46" s="46"/>
      <c r="H46" s="46"/>
      <c r="I46" s="46"/>
      <c r="J46" s="46"/>
      <c r="K46" s="20"/>
    </row>
    <row r="47" spans="1:18" ht="63.95" customHeight="1" thickBot="1" x14ac:dyDescent="0.6">
      <c r="A47" s="34" t="s">
        <v>74</v>
      </c>
      <c r="B47" s="17">
        <v>0</v>
      </c>
      <c r="C47" s="17">
        <v>0</v>
      </c>
      <c r="D47" s="34">
        <v>0</v>
      </c>
      <c r="E47" s="34" t="s">
        <v>41</v>
      </c>
      <c r="F47" s="34">
        <v>0</v>
      </c>
      <c r="G47" s="34">
        <v>0</v>
      </c>
      <c r="H47" s="34">
        <v>0</v>
      </c>
      <c r="I47" s="34">
        <v>0</v>
      </c>
      <c r="J47" s="34">
        <f t="shared" ref="J47" si="2">(B47+D47+F47+H47)/4</f>
        <v>0</v>
      </c>
      <c r="K47" s="20"/>
    </row>
    <row r="48" spans="1:18" ht="63.95" customHeight="1" thickBot="1" x14ac:dyDescent="0.6">
      <c r="A48" s="34" t="s">
        <v>75</v>
      </c>
      <c r="B48" s="17">
        <v>4000</v>
      </c>
      <c r="C48" s="17">
        <v>100</v>
      </c>
      <c r="D48" s="34">
        <v>4000</v>
      </c>
      <c r="E48" s="34">
        <v>100</v>
      </c>
      <c r="F48" s="34">
        <v>4000</v>
      </c>
      <c r="G48" s="34">
        <v>100</v>
      </c>
      <c r="H48" s="34">
        <v>4100</v>
      </c>
      <c r="I48" s="34">
        <v>102.5</v>
      </c>
      <c r="J48" s="34">
        <f>(B48+D48+F48+H48)/4</f>
        <v>4025</v>
      </c>
      <c r="K48" s="20"/>
    </row>
    <row r="49" spans="1:11" ht="63.95" customHeight="1" thickBot="1" x14ac:dyDescent="0.6">
      <c r="A49" s="34" t="s">
        <v>76</v>
      </c>
      <c r="B49" s="17">
        <v>1100</v>
      </c>
      <c r="C49" s="17">
        <v>100</v>
      </c>
      <c r="D49" s="34">
        <v>1100</v>
      </c>
      <c r="E49" s="34">
        <v>100</v>
      </c>
      <c r="F49" s="34">
        <v>1100</v>
      </c>
      <c r="G49" s="34">
        <v>100</v>
      </c>
      <c r="H49" s="34">
        <v>1100</v>
      </c>
      <c r="I49" s="34">
        <v>100</v>
      </c>
      <c r="J49" s="34">
        <f>(B49+D49+F49+H49)/4</f>
        <v>1100</v>
      </c>
      <c r="K49" s="20"/>
    </row>
    <row r="50" spans="1:11" ht="63.95" customHeight="1" thickBot="1" x14ac:dyDescent="0.6">
      <c r="A50" s="42" t="s">
        <v>7</v>
      </c>
      <c r="B50" s="31">
        <v>5100</v>
      </c>
      <c r="C50" s="31">
        <v>100</v>
      </c>
      <c r="D50" s="42">
        <v>5100</v>
      </c>
      <c r="E50" s="42">
        <v>100</v>
      </c>
      <c r="F50" s="42">
        <v>5100</v>
      </c>
      <c r="G50" s="42">
        <v>100</v>
      </c>
      <c r="H50" s="35">
        <v>5200</v>
      </c>
      <c r="I50" s="35">
        <v>101.96078431372548</v>
      </c>
      <c r="J50" s="35">
        <f>(B50+D50+F50+H50)/4</f>
        <v>5125</v>
      </c>
      <c r="K50" s="20"/>
    </row>
    <row r="51" spans="1:11" ht="63.95" customHeight="1" thickBot="1" x14ac:dyDescent="0.6">
      <c r="A51" s="46" t="s">
        <v>77</v>
      </c>
      <c r="B51" s="46"/>
      <c r="C51" s="46"/>
      <c r="D51" s="46"/>
      <c r="E51" s="46"/>
      <c r="F51" s="46"/>
      <c r="G51" s="46"/>
      <c r="H51" s="46"/>
      <c r="I51" s="46"/>
      <c r="J51" s="46"/>
      <c r="K51" s="20"/>
    </row>
    <row r="52" spans="1:11" ht="63.95" customHeight="1" thickBot="1" x14ac:dyDescent="0.6">
      <c r="A52" s="34" t="s">
        <v>78</v>
      </c>
      <c r="B52" s="17">
        <v>37000</v>
      </c>
      <c r="C52" s="17">
        <v>100</v>
      </c>
      <c r="D52" s="34">
        <v>37000</v>
      </c>
      <c r="E52" s="34">
        <v>100</v>
      </c>
      <c r="F52" s="34">
        <v>37000</v>
      </c>
      <c r="G52" s="34">
        <v>100</v>
      </c>
      <c r="H52" s="34">
        <v>38000</v>
      </c>
      <c r="I52" s="34">
        <v>102.70270270270271</v>
      </c>
      <c r="J52" s="34">
        <f>(B52+D52+F52+H52)/4</f>
        <v>37250</v>
      </c>
      <c r="K52" s="20"/>
    </row>
    <row r="53" spans="1:11" ht="63.95" customHeight="1" thickBot="1" x14ac:dyDescent="0.6">
      <c r="A53" s="34" t="s">
        <v>79</v>
      </c>
      <c r="B53" s="17">
        <v>1000</v>
      </c>
      <c r="C53" s="17">
        <v>100</v>
      </c>
      <c r="D53" s="34">
        <v>1000</v>
      </c>
      <c r="E53" s="34">
        <v>100</v>
      </c>
      <c r="F53" s="34">
        <v>1000</v>
      </c>
      <c r="G53" s="34">
        <v>100</v>
      </c>
      <c r="H53" s="34">
        <v>1000</v>
      </c>
      <c r="I53" s="34">
        <v>100</v>
      </c>
      <c r="J53" s="34">
        <f>(B53+D53+F53+H53)/4</f>
        <v>1000</v>
      </c>
      <c r="K53" s="20"/>
    </row>
    <row r="54" spans="1:11" ht="63.95" customHeight="1" thickBot="1" x14ac:dyDescent="0.6">
      <c r="A54" s="42" t="s">
        <v>7</v>
      </c>
      <c r="B54" s="31">
        <v>38000</v>
      </c>
      <c r="C54" s="31">
        <v>100</v>
      </c>
      <c r="D54" s="42">
        <v>38000</v>
      </c>
      <c r="E54" s="42">
        <v>100</v>
      </c>
      <c r="F54" s="42">
        <v>38000</v>
      </c>
      <c r="G54" s="42">
        <v>100</v>
      </c>
      <c r="H54" s="35">
        <v>39000</v>
      </c>
      <c r="I54" s="35">
        <v>102.63157894736842</v>
      </c>
      <c r="J54" s="35">
        <f>(B54+D54+F54+H54)/4</f>
        <v>38250</v>
      </c>
      <c r="K54" s="20"/>
    </row>
    <row r="55" spans="1:11" ht="63.95" customHeight="1" thickBot="1" x14ac:dyDescent="0.6">
      <c r="A55" s="46" t="s">
        <v>80</v>
      </c>
      <c r="B55" s="46"/>
      <c r="C55" s="46"/>
      <c r="D55" s="46"/>
      <c r="E55" s="46"/>
      <c r="F55" s="46"/>
      <c r="G55" s="46"/>
      <c r="H55" s="46"/>
      <c r="I55" s="46"/>
      <c r="J55" s="46"/>
      <c r="K55" s="20"/>
    </row>
    <row r="56" spans="1:11" ht="63.95" customHeight="1" thickBot="1" x14ac:dyDescent="0.6">
      <c r="A56" s="53" t="s">
        <v>81</v>
      </c>
      <c r="B56" s="53"/>
      <c r="C56" s="53"/>
      <c r="D56" s="53"/>
      <c r="E56" s="53"/>
      <c r="F56" s="53"/>
      <c r="G56" s="53"/>
      <c r="H56" s="53"/>
      <c r="I56" s="53"/>
      <c r="J56" s="53"/>
    </row>
    <row r="57" spans="1:11" ht="63.95" customHeight="1" thickBot="1" x14ac:dyDescent="0.6">
      <c r="A57" s="34" t="s">
        <v>164</v>
      </c>
      <c r="B57" s="17">
        <v>2866.6666666666665</v>
      </c>
      <c r="C57" s="17">
        <v>106.17283950617282</v>
      </c>
      <c r="D57" s="34">
        <v>3266.6666666666665</v>
      </c>
      <c r="E57" s="34">
        <v>102.08333333333333</v>
      </c>
      <c r="F57" s="34">
        <v>3400</v>
      </c>
      <c r="G57" s="34">
        <v>100</v>
      </c>
      <c r="H57" s="34">
        <v>3400</v>
      </c>
      <c r="I57" s="34">
        <v>100</v>
      </c>
      <c r="J57" s="34">
        <f t="shared" ref="J57:J65" si="3">(B57+D57+F57+H57)/4</f>
        <v>3233.333333333333</v>
      </c>
    </row>
    <row r="58" spans="1:11" ht="63.95" customHeight="1" thickBot="1" x14ac:dyDescent="0.6">
      <c r="A58" s="34" t="s">
        <v>146</v>
      </c>
      <c r="B58" s="17">
        <v>24733.333333333332</v>
      </c>
      <c r="C58" s="17">
        <v>98.53917662682602</v>
      </c>
      <c r="D58" s="34">
        <v>24433.333333333332</v>
      </c>
      <c r="E58" s="34">
        <v>101.80555555555556</v>
      </c>
      <c r="F58" s="34">
        <v>25366.666666666668</v>
      </c>
      <c r="G58" s="34">
        <v>100.2635046113307</v>
      </c>
      <c r="H58" s="34">
        <v>26100</v>
      </c>
      <c r="I58" s="34">
        <v>102.35294117647059</v>
      </c>
      <c r="J58" s="34">
        <f t="shared" si="3"/>
        <v>25158.333333333332</v>
      </c>
    </row>
    <row r="59" spans="1:11" ht="63.95" customHeight="1" thickBot="1" x14ac:dyDescent="0.6">
      <c r="A59" s="34" t="s">
        <v>145</v>
      </c>
      <c r="B59" s="17">
        <v>9933.3333333333339</v>
      </c>
      <c r="C59" s="17">
        <v>105.67375886524822</v>
      </c>
      <c r="D59" s="34">
        <v>11266.666666666666</v>
      </c>
      <c r="E59" s="34">
        <v>102.42424242424242</v>
      </c>
      <c r="F59" s="34">
        <v>12100</v>
      </c>
      <c r="G59" s="34">
        <v>102.54237288135592</v>
      </c>
      <c r="H59" s="34">
        <v>12833.333333333334</v>
      </c>
      <c r="I59" s="34">
        <v>101.04986876640419</v>
      </c>
      <c r="J59" s="34">
        <f t="shared" si="3"/>
        <v>11533.333333333334</v>
      </c>
    </row>
    <row r="60" spans="1:11" ht="63.95" customHeight="1" thickBot="1" x14ac:dyDescent="0.6">
      <c r="A60" s="34" t="s">
        <v>110</v>
      </c>
      <c r="B60" s="17">
        <v>80000</v>
      </c>
      <c r="C60" s="17">
        <v>96.385542168674704</v>
      </c>
      <c r="D60" s="34">
        <v>76333.333333333328</v>
      </c>
      <c r="E60" s="34">
        <v>103.15315315315316</v>
      </c>
      <c r="F60" s="34">
        <v>81333.333333333328</v>
      </c>
      <c r="G60" s="34">
        <v>100.41152263374487</v>
      </c>
      <c r="H60" s="34">
        <v>82666.666666666672</v>
      </c>
      <c r="I60" s="34">
        <v>100.8130081300813</v>
      </c>
      <c r="J60" s="34">
        <f t="shared" si="3"/>
        <v>80083.333333333328</v>
      </c>
    </row>
    <row r="61" spans="1:11" ht="63.95" customHeight="1" thickBot="1" x14ac:dyDescent="0.6">
      <c r="A61" s="34" t="s">
        <v>165</v>
      </c>
      <c r="B61" s="17">
        <v>445833.33333333331</v>
      </c>
      <c r="C61" s="17">
        <v>104.90196078431372</v>
      </c>
      <c r="D61" s="34">
        <v>523333.33333333331</v>
      </c>
      <c r="E61" s="34">
        <v>107.35042735042735</v>
      </c>
      <c r="F61" s="34">
        <v>630000</v>
      </c>
      <c r="G61" s="34">
        <v>105.88235294117646</v>
      </c>
      <c r="H61" s="34">
        <v>716666.66666666663</v>
      </c>
      <c r="I61" s="34">
        <v>102.38095238095237</v>
      </c>
      <c r="J61" s="34">
        <f t="shared" si="3"/>
        <v>578958.33333333326</v>
      </c>
    </row>
    <row r="62" spans="1:11" ht="63.95" customHeight="1" thickBot="1" x14ac:dyDescent="0.6">
      <c r="A62" s="34" t="s">
        <v>111</v>
      </c>
      <c r="B62" s="17">
        <v>21666.666666666668</v>
      </c>
      <c r="C62" s="17">
        <v>105.6910569105691</v>
      </c>
      <c r="D62" s="34">
        <v>24666.666666666668</v>
      </c>
      <c r="E62" s="34">
        <v>102.77777777777777</v>
      </c>
      <c r="F62" s="34">
        <v>26333.333333333332</v>
      </c>
      <c r="G62" s="34">
        <v>101.28205128205128</v>
      </c>
      <c r="H62" s="34">
        <v>27333.333333333332</v>
      </c>
      <c r="I62" s="34">
        <v>101.23456790123457</v>
      </c>
      <c r="J62" s="34">
        <f t="shared" si="3"/>
        <v>25000</v>
      </c>
    </row>
    <row r="63" spans="1:11" ht="63.95" customHeight="1" thickBot="1" x14ac:dyDescent="0.6">
      <c r="A63" s="34" t="s">
        <v>112</v>
      </c>
      <c r="B63" s="17">
        <v>3833.3333333333335</v>
      </c>
      <c r="C63" s="17">
        <v>95.833333333333329</v>
      </c>
      <c r="D63" s="34">
        <v>3666.6666666666665</v>
      </c>
      <c r="E63" s="34">
        <v>104.76190476190476</v>
      </c>
      <c r="F63" s="34">
        <v>4000</v>
      </c>
      <c r="G63" s="34">
        <v>100</v>
      </c>
      <c r="H63" s="34">
        <v>4000</v>
      </c>
      <c r="I63" s="34">
        <v>100</v>
      </c>
      <c r="J63" s="34">
        <f t="shared" si="3"/>
        <v>3875</v>
      </c>
    </row>
    <row r="64" spans="1:11" ht="63.95" customHeight="1" thickBot="1" x14ac:dyDescent="0.6">
      <c r="A64" s="34" t="s">
        <v>113</v>
      </c>
      <c r="B64" s="17">
        <v>16666.666666666668</v>
      </c>
      <c r="C64" s="17">
        <v>104.16666666666667</v>
      </c>
      <c r="D64" s="34">
        <v>18000</v>
      </c>
      <c r="E64" s="34">
        <v>100</v>
      </c>
      <c r="F64" s="34">
        <v>18666.666666666668</v>
      </c>
      <c r="G64" s="34">
        <v>103.7037037037037</v>
      </c>
      <c r="H64" s="34">
        <v>20000</v>
      </c>
      <c r="I64" s="34">
        <v>100</v>
      </c>
      <c r="J64" s="34">
        <f t="shared" si="3"/>
        <v>18333.333333333336</v>
      </c>
    </row>
    <row r="65" spans="1:10" ht="63.95" customHeight="1" thickBot="1" x14ac:dyDescent="0.6">
      <c r="A65" s="42" t="s">
        <v>7</v>
      </c>
      <c r="B65" s="31">
        <v>605533.33333333337</v>
      </c>
      <c r="C65" s="31">
        <v>103.38626145353139</v>
      </c>
      <c r="D65" s="42">
        <v>684966.66666666663</v>
      </c>
      <c r="E65" s="42">
        <v>106.16346352552181</v>
      </c>
      <c r="F65" s="42">
        <v>801200</v>
      </c>
      <c r="G65" s="42">
        <v>104.8005232177894</v>
      </c>
      <c r="H65" s="35">
        <v>893000</v>
      </c>
      <c r="I65" s="35">
        <v>102.10381888863481</v>
      </c>
      <c r="J65" s="34">
        <f t="shared" si="3"/>
        <v>746175</v>
      </c>
    </row>
    <row r="66" spans="1:10" ht="63.95" customHeight="1" thickBot="1" x14ac:dyDescent="0.6">
      <c r="A66" s="46" t="s">
        <v>134</v>
      </c>
      <c r="B66" s="46"/>
      <c r="C66" s="46"/>
      <c r="D66" s="46"/>
      <c r="E66" s="46"/>
      <c r="F66" s="46"/>
      <c r="G66" s="46"/>
      <c r="H66" s="46"/>
      <c r="I66" s="46"/>
      <c r="J66" s="46"/>
    </row>
    <row r="67" spans="1:10" ht="63.95" customHeight="1" thickBot="1" x14ac:dyDescent="0.6">
      <c r="A67" s="34" t="s">
        <v>114</v>
      </c>
      <c r="B67" s="17">
        <v>1075333.3333333333</v>
      </c>
      <c r="C67" s="17">
        <v>104.40129449838189</v>
      </c>
      <c r="D67" s="34">
        <v>1152333.3333333333</v>
      </c>
      <c r="E67" s="34">
        <v>98.82790165809034</v>
      </c>
      <c r="F67" s="34">
        <v>1155000</v>
      </c>
      <c r="G67" s="34">
        <v>102.66666666666667</v>
      </c>
      <c r="H67" s="34">
        <v>1260000</v>
      </c>
      <c r="I67" s="34">
        <v>103.7037037037037</v>
      </c>
      <c r="J67" s="34">
        <f t="shared" ref="J67:J76" si="4">(B67+D67+F67+H67)/4</f>
        <v>1160666.6666666665</v>
      </c>
    </row>
    <row r="68" spans="1:10" ht="63.95" customHeight="1" thickBot="1" x14ac:dyDescent="0.6">
      <c r="A68" s="34" t="s">
        <v>115</v>
      </c>
      <c r="B68" s="17">
        <v>1178666.6666666667</v>
      </c>
      <c r="C68" s="17">
        <v>104.30678466076695</v>
      </c>
      <c r="D68" s="34">
        <v>1260666.6666666667</v>
      </c>
      <c r="E68" s="34">
        <v>98.798328108672933</v>
      </c>
      <c r="F68" s="34">
        <v>1253333.3333333333</v>
      </c>
      <c r="G68" s="34">
        <v>101.89701897018971</v>
      </c>
      <c r="H68" s="34">
        <v>1370666.6666666667</v>
      </c>
      <c r="I68" s="34">
        <v>105.43589743589745</v>
      </c>
      <c r="J68" s="34">
        <f t="shared" si="4"/>
        <v>1265833.3333333335</v>
      </c>
    </row>
    <row r="69" spans="1:10" ht="63.95" customHeight="1" thickBot="1" x14ac:dyDescent="0.6">
      <c r="A69" s="42" t="s">
        <v>7</v>
      </c>
      <c r="B69" s="31">
        <v>2254000</v>
      </c>
      <c r="C69" s="31">
        <v>104.35185185185185</v>
      </c>
      <c r="D69" s="42">
        <v>2413000</v>
      </c>
      <c r="E69" s="42">
        <v>98.812448812448807</v>
      </c>
      <c r="F69" s="42">
        <v>2408333.3333333335</v>
      </c>
      <c r="G69" s="42">
        <v>102.26468506723283</v>
      </c>
      <c r="H69" s="35">
        <v>2630666.6666666665</v>
      </c>
      <c r="I69" s="35">
        <v>104.59907223326707</v>
      </c>
      <c r="J69" s="34">
        <f t="shared" si="4"/>
        <v>2426500</v>
      </c>
    </row>
    <row r="70" spans="1:10" ht="63.95" customHeight="1" thickBot="1" x14ac:dyDescent="0.6">
      <c r="A70" s="34" t="s">
        <v>116</v>
      </c>
      <c r="B70" s="17">
        <v>22666.666666666668</v>
      </c>
      <c r="C70" s="17">
        <v>103.03030303030302</v>
      </c>
      <c r="D70" s="34">
        <v>24000</v>
      </c>
      <c r="E70" s="34">
        <v>100</v>
      </c>
      <c r="F70" s="34">
        <v>24666.666666666668</v>
      </c>
      <c r="G70" s="34">
        <v>102.77777777777777</v>
      </c>
      <c r="H70" s="34">
        <v>26333.333333333332</v>
      </c>
      <c r="I70" s="34">
        <v>101.28205128205128</v>
      </c>
      <c r="J70" s="34">
        <f t="shared" si="4"/>
        <v>24416.666666666668</v>
      </c>
    </row>
    <row r="71" spans="1:10" ht="63.95" customHeight="1" thickBot="1" x14ac:dyDescent="0.6">
      <c r="A71" s="42" t="s">
        <v>7</v>
      </c>
      <c r="B71" s="31">
        <v>22666.666666666668</v>
      </c>
      <c r="C71" s="31">
        <v>103.03030303030302</v>
      </c>
      <c r="D71" s="42">
        <v>24000</v>
      </c>
      <c r="E71" s="42">
        <v>100</v>
      </c>
      <c r="F71" s="42">
        <v>24666.666666666668</v>
      </c>
      <c r="G71" s="42">
        <v>102.77777777777777</v>
      </c>
      <c r="H71" s="35">
        <v>26333.333333333332</v>
      </c>
      <c r="I71" s="35">
        <v>101.28205128205128</v>
      </c>
      <c r="J71" s="34">
        <f t="shared" si="4"/>
        <v>24416.666666666668</v>
      </c>
    </row>
    <row r="72" spans="1:10" ht="63.95" customHeight="1" thickBot="1" x14ac:dyDescent="0.6">
      <c r="A72" s="34" t="s">
        <v>138</v>
      </c>
      <c r="B72" s="17">
        <v>49666.666666666664</v>
      </c>
      <c r="C72" s="17">
        <v>107.97101449275362</v>
      </c>
      <c r="D72" s="34">
        <v>54000</v>
      </c>
      <c r="E72" s="34">
        <v>94.736842105263165</v>
      </c>
      <c r="F72" s="34">
        <v>51333.333333333336</v>
      </c>
      <c r="G72" s="34">
        <v>106.94444444444444</v>
      </c>
      <c r="H72" s="34">
        <v>58000</v>
      </c>
      <c r="I72" s="34">
        <v>100</v>
      </c>
      <c r="J72" s="34">
        <f t="shared" si="4"/>
        <v>53250</v>
      </c>
    </row>
    <row r="73" spans="1:10" ht="63.95" customHeight="1" thickBot="1" x14ac:dyDescent="0.6">
      <c r="A73" s="34" t="s">
        <v>139</v>
      </c>
      <c r="B73" s="17">
        <v>38500</v>
      </c>
      <c r="C73" s="17">
        <v>101.31578947368421</v>
      </c>
      <c r="D73" s="34">
        <v>39333.333333333336</v>
      </c>
      <c r="E73" s="34">
        <v>99.578059071729967</v>
      </c>
      <c r="F73" s="34">
        <v>42666.666666666664</v>
      </c>
      <c r="G73" s="34">
        <v>109.4017094017094</v>
      </c>
      <c r="H73" s="34">
        <v>50000</v>
      </c>
      <c r="I73" s="34">
        <v>100</v>
      </c>
      <c r="J73" s="34">
        <f t="shared" si="4"/>
        <v>42625</v>
      </c>
    </row>
    <row r="74" spans="1:10" ht="63.95" customHeight="1" thickBot="1" x14ac:dyDescent="0.6">
      <c r="A74" s="42" t="s">
        <v>7</v>
      </c>
      <c r="B74" s="31">
        <v>88166.666666666672</v>
      </c>
      <c r="C74" s="31">
        <v>104.96031746031747</v>
      </c>
      <c r="D74" s="42">
        <v>93333.333333333328</v>
      </c>
      <c r="E74" s="42">
        <v>96.718480138169255</v>
      </c>
      <c r="F74" s="42">
        <v>94000</v>
      </c>
      <c r="G74" s="42">
        <v>108.04597701149426</v>
      </c>
      <c r="H74" s="35">
        <v>108000</v>
      </c>
      <c r="I74" s="35">
        <v>100</v>
      </c>
      <c r="J74" s="34">
        <f t="shared" si="4"/>
        <v>95875</v>
      </c>
    </row>
    <row r="75" spans="1:10" ht="63.95" customHeight="1" thickBot="1" x14ac:dyDescent="0.6">
      <c r="A75" s="34" t="s">
        <v>117</v>
      </c>
      <c r="B75" s="17">
        <v>11333.333333333334</v>
      </c>
      <c r="C75" s="17">
        <v>103.03030303030302</v>
      </c>
      <c r="D75" s="34">
        <v>12000</v>
      </c>
      <c r="E75" s="34">
        <v>100</v>
      </c>
      <c r="F75" s="34">
        <v>12000</v>
      </c>
      <c r="G75" s="34">
        <v>100</v>
      </c>
      <c r="H75" s="34">
        <v>12533.333333333334</v>
      </c>
      <c r="I75" s="34">
        <v>104.44444444444444</v>
      </c>
      <c r="J75" s="34">
        <f t="shared" si="4"/>
        <v>11966.666666666668</v>
      </c>
    </row>
    <row r="76" spans="1:10" ht="63.95" customHeight="1" thickBot="1" x14ac:dyDescent="0.6">
      <c r="A76" s="34" t="s">
        <v>118</v>
      </c>
      <c r="B76" s="17">
        <v>12333.333333333334</v>
      </c>
      <c r="C76" s="17">
        <v>102.77777777777777</v>
      </c>
      <c r="D76" s="34">
        <v>12833.333333333334</v>
      </c>
      <c r="E76" s="34">
        <v>98.71794871794873</v>
      </c>
      <c r="F76" s="34">
        <v>13000</v>
      </c>
      <c r="G76" s="34">
        <v>104</v>
      </c>
      <c r="H76" s="34">
        <v>14666.666666666666</v>
      </c>
      <c r="I76" s="34">
        <v>104.76190476190476</v>
      </c>
      <c r="J76" s="34">
        <f t="shared" si="4"/>
        <v>13208.333333333334</v>
      </c>
    </row>
    <row r="77" spans="1:10" ht="63.95" customHeight="1" thickBot="1" x14ac:dyDescent="0.6">
      <c r="A77" s="34" t="s">
        <v>119</v>
      </c>
      <c r="B77" s="17">
        <v>11333.333333333334</v>
      </c>
      <c r="C77" s="17">
        <v>103.03030303030302</v>
      </c>
      <c r="D77" s="34">
        <v>12000</v>
      </c>
      <c r="E77" s="34">
        <v>100</v>
      </c>
      <c r="F77" s="34">
        <v>12000</v>
      </c>
      <c r="G77" s="34">
        <v>100</v>
      </c>
      <c r="H77" s="34">
        <v>12800</v>
      </c>
      <c r="I77" s="34">
        <v>106.66666666666667</v>
      </c>
      <c r="J77" s="34">
        <f t="shared" ref="J77:J94" si="5">(B77+D77+F77+H77)/4</f>
        <v>12033.333333333334</v>
      </c>
    </row>
    <row r="78" spans="1:10" ht="63.95" customHeight="1" thickBot="1" x14ac:dyDescent="0.6">
      <c r="A78" s="42" t="s">
        <v>7</v>
      </c>
      <c r="B78" s="31">
        <v>35000</v>
      </c>
      <c r="C78" s="31">
        <v>102.94117647058823</v>
      </c>
      <c r="D78" s="42">
        <v>36833.333333333336</v>
      </c>
      <c r="E78" s="42">
        <v>99.549549549549553</v>
      </c>
      <c r="F78" s="42">
        <v>37000</v>
      </c>
      <c r="G78" s="42">
        <v>101.36986301369863</v>
      </c>
      <c r="H78" s="35">
        <v>40000</v>
      </c>
      <c r="I78" s="35">
        <v>105.26315789473684</v>
      </c>
      <c r="J78" s="34">
        <f>(B78+D78+F78+H78)/4</f>
        <v>37208.333333333336</v>
      </c>
    </row>
    <row r="79" spans="1:10" ht="63.95" customHeight="1" thickBot="1" x14ac:dyDescent="0.6">
      <c r="A79" s="34" t="s">
        <v>120</v>
      </c>
      <c r="B79" s="17">
        <v>34333.333333333336</v>
      </c>
      <c r="C79" s="17">
        <v>89.177489177489178</v>
      </c>
      <c r="D79" s="34">
        <v>30300</v>
      </c>
      <c r="E79" s="34">
        <v>116.53846153846155</v>
      </c>
      <c r="F79" s="34">
        <v>39266.666666666664</v>
      </c>
      <c r="G79" s="34">
        <v>100.94258783204799</v>
      </c>
      <c r="H79" s="34">
        <v>45333.333333333336</v>
      </c>
      <c r="I79" s="34">
        <v>113.33333333333333</v>
      </c>
      <c r="J79" s="34">
        <f>(B79+D79+F79+H79)/4</f>
        <v>37308.333333333336</v>
      </c>
    </row>
    <row r="80" spans="1:10" ht="63.95" customHeight="1" thickBot="1" x14ac:dyDescent="0.6">
      <c r="A80" s="34" t="s">
        <v>121</v>
      </c>
      <c r="B80" s="17">
        <v>20166.666666666668</v>
      </c>
      <c r="C80" s="17">
        <v>84.027777777777786</v>
      </c>
      <c r="D80" s="34">
        <v>16333.333333333334</v>
      </c>
      <c r="E80" s="34">
        <v>130.66666666666666</v>
      </c>
      <c r="F80" s="34">
        <v>24666.666666666668</v>
      </c>
      <c r="G80" s="34">
        <v>102.77777777777777</v>
      </c>
      <c r="H80" s="34">
        <v>32666.666666666668</v>
      </c>
      <c r="I80" s="34">
        <v>125.64102564102564</v>
      </c>
      <c r="J80" s="34">
        <f>(B80+D80+F80+H80)/4</f>
        <v>23458.333333333336</v>
      </c>
    </row>
    <row r="81" spans="1:10" ht="63.95" customHeight="1" thickBot="1" x14ac:dyDescent="0.6">
      <c r="A81" s="42" t="s">
        <v>7</v>
      </c>
      <c r="B81" s="31">
        <v>54500</v>
      </c>
      <c r="C81" s="31">
        <v>87.2</v>
      </c>
      <c r="D81" s="42">
        <v>46633.333333333336</v>
      </c>
      <c r="E81" s="42">
        <v>121.12554112554112</v>
      </c>
      <c r="F81" s="42">
        <v>63933.333333333336</v>
      </c>
      <c r="G81" s="42">
        <v>101.64281928987812</v>
      </c>
      <c r="H81" s="35">
        <v>78000</v>
      </c>
      <c r="I81" s="35">
        <v>118.18181818181817</v>
      </c>
      <c r="J81" s="35">
        <f t="shared" si="5"/>
        <v>60766.666666666672</v>
      </c>
    </row>
    <row r="82" spans="1:10" ht="63.95" customHeight="1" thickBot="1" x14ac:dyDescent="0.6">
      <c r="A82" s="34" t="s">
        <v>122</v>
      </c>
      <c r="B82" s="17">
        <v>72333.333333333328</v>
      </c>
      <c r="C82" s="17">
        <v>100.46296296296298</v>
      </c>
      <c r="D82" s="34">
        <v>73666.666666666672</v>
      </c>
      <c r="E82" s="34">
        <v>100.91324200913243</v>
      </c>
      <c r="F82" s="34">
        <v>75000</v>
      </c>
      <c r="G82" s="34">
        <v>100</v>
      </c>
      <c r="H82" s="34">
        <v>81333.333333333328</v>
      </c>
      <c r="I82" s="34">
        <v>108.44444444444446</v>
      </c>
      <c r="J82" s="34">
        <f t="shared" si="5"/>
        <v>75583.333333333328</v>
      </c>
    </row>
    <row r="83" spans="1:10" ht="63.95" customHeight="1" thickBot="1" x14ac:dyDescent="0.6">
      <c r="A83" s="42" t="s">
        <v>7</v>
      </c>
      <c r="B83" s="31">
        <v>72333.333333333328</v>
      </c>
      <c r="C83" s="31">
        <v>100.46296296296298</v>
      </c>
      <c r="D83" s="42">
        <v>73666.666666666672</v>
      </c>
      <c r="E83" s="42">
        <v>100.91324200913243</v>
      </c>
      <c r="F83" s="42">
        <v>75000</v>
      </c>
      <c r="G83" s="42">
        <v>100</v>
      </c>
      <c r="H83" s="35">
        <v>81333.333333333328</v>
      </c>
      <c r="I83" s="35">
        <v>108.44444444444446</v>
      </c>
      <c r="J83" s="34">
        <f t="shared" si="5"/>
        <v>75583.333333333328</v>
      </c>
    </row>
    <row r="84" spans="1:10" ht="63.95" customHeight="1" thickBot="1" x14ac:dyDescent="0.6">
      <c r="A84" s="34" t="s">
        <v>123</v>
      </c>
      <c r="B84" s="17">
        <v>68333.333333333328</v>
      </c>
      <c r="C84" s="17">
        <v>100.49019607843138</v>
      </c>
      <c r="D84" s="34">
        <v>69333.333333333328</v>
      </c>
      <c r="E84" s="34">
        <v>100.48309178743962</v>
      </c>
      <c r="F84" s="34">
        <v>73333.333333333328</v>
      </c>
      <c r="G84" s="34">
        <v>104.76190476190476</v>
      </c>
      <c r="H84" s="34">
        <v>86666.666666666672</v>
      </c>
      <c r="I84" s="34">
        <v>108.33333333333333</v>
      </c>
      <c r="J84" s="34">
        <f t="shared" si="5"/>
        <v>74416.666666666672</v>
      </c>
    </row>
    <row r="85" spans="1:10" ht="63.95" customHeight="1" thickBot="1" x14ac:dyDescent="0.6">
      <c r="A85" s="34" t="s">
        <v>124</v>
      </c>
      <c r="B85" s="17">
        <v>60333.333333333336</v>
      </c>
      <c r="C85" s="17">
        <v>100.55555555555554</v>
      </c>
      <c r="D85" s="34">
        <v>60666.666666666664</v>
      </c>
      <c r="E85" s="34">
        <v>99.453551912568301</v>
      </c>
      <c r="F85" s="34">
        <v>61666.666666666664</v>
      </c>
      <c r="G85" s="34">
        <v>102.77777777777777</v>
      </c>
      <c r="H85" s="34">
        <v>66666.666666666672</v>
      </c>
      <c r="I85" s="34">
        <v>102.56410256410255</v>
      </c>
      <c r="J85" s="34">
        <f t="shared" si="5"/>
        <v>62333.333333333328</v>
      </c>
    </row>
    <row r="86" spans="1:10" ht="63.95" customHeight="1" thickBot="1" x14ac:dyDescent="0.6">
      <c r="A86" s="42" t="s">
        <v>7</v>
      </c>
      <c r="B86" s="31">
        <v>128666.66666666667</v>
      </c>
      <c r="C86" s="31">
        <v>100.52083333333333</v>
      </c>
      <c r="D86" s="42">
        <v>130000</v>
      </c>
      <c r="E86" s="42">
        <v>100</v>
      </c>
      <c r="F86" s="42">
        <v>135000</v>
      </c>
      <c r="G86" s="42">
        <v>103.84615384615385</v>
      </c>
      <c r="H86" s="35">
        <v>153333.33333333334</v>
      </c>
      <c r="I86" s="35">
        <v>105.74712643678161</v>
      </c>
      <c r="J86" s="35">
        <f>(B86+D86+F86+H86)/4</f>
        <v>136750</v>
      </c>
    </row>
    <row r="87" spans="1:10" ht="63.95" customHeight="1" thickBot="1" x14ac:dyDescent="0.6">
      <c r="A87" s="34" t="s">
        <v>251</v>
      </c>
      <c r="B87" s="17">
        <v>220333.33333333334</v>
      </c>
      <c r="C87" s="17">
        <v>100.15151515151517</v>
      </c>
      <c r="D87" s="34">
        <v>220666.66666666666</v>
      </c>
      <c r="E87" s="34">
        <v>99.849170437405732</v>
      </c>
      <c r="F87" s="34">
        <v>220000</v>
      </c>
      <c r="G87" s="34">
        <v>100</v>
      </c>
      <c r="H87" s="34">
        <v>220000</v>
      </c>
      <c r="I87" s="34">
        <v>100</v>
      </c>
      <c r="J87" s="34">
        <f>(B87+D87+F87+H87)/4</f>
        <v>220250</v>
      </c>
    </row>
    <row r="88" spans="1:10" ht="63.95" customHeight="1" thickBot="1" x14ac:dyDescent="0.6">
      <c r="A88" s="34" t="s">
        <v>252</v>
      </c>
      <c r="B88" s="17">
        <v>2203333.3333333335</v>
      </c>
      <c r="C88" s="17">
        <v>100.15151515151517</v>
      </c>
      <c r="D88" s="34">
        <v>2206666.6666666665</v>
      </c>
      <c r="E88" s="34">
        <v>99.849170437405732</v>
      </c>
      <c r="F88" s="34">
        <v>2200000</v>
      </c>
      <c r="G88" s="34">
        <v>100</v>
      </c>
      <c r="H88" s="34">
        <v>2200000</v>
      </c>
      <c r="I88" s="34">
        <v>100</v>
      </c>
      <c r="J88" s="34">
        <f>(B88+D88+F88+H88)/4</f>
        <v>2202500</v>
      </c>
    </row>
    <row r="89" spans="1:10" ht="63.95" customHeight="1" thickBot="1" x14ac:dyDescent="0.6">
      <c r="A89" s="34" t="s">
        <v>125</v>
      </c>
      <c r="B89" s="17" t="s">
        <v>41</v>
      </c>
      <c r="C89" s="17" t="s">
        <v>41</v>
      </c>
      <c r="D89" s="17" t="s">
        <v>41</v>
      </c>
      <c r="E89" s="17" t="s">
        <v>41</v>
      </c>
      <c r="F89" s="17" t="s">
        <v>41</v>
      </c>
      <c r="G89" s="17" t="s">
        <v>41</v>
      </c>
      <c r="H89" s="34">
        <v>250000</v>
      </c>
      <c r="I89" s="34">
        <v>0</v>
      </c>
      <c r="J89" s="34">
        <f>(H89)/1</f>
        <v>250000</v>
      </c>
    </row>
    <row r="90" spans="1:10" ht="63.95" customHeight="1" thickBot="1" x14ac:dyDescent="0.6">
      <c r="A90" s="42" t="s">
        <v>7</v>
      </c>
      <c r="B90" s="31">
        <v>2423666.6666666665</v>
      </c>
      <c r="C90" s="31">
        <v>100.15151515151517</v>
      </c>
      <c r="D90" s="42">
        <v>2427333.3333333335</v>
      </c>
      <c r="E90" s="42">
        <v>99.849170437405732</v>
      </c>
      <c r="F90" s="42">
        <v>2420000</v>
      </c>
      <c r="G90" s="42">
        <v>100</v>
      </c>
      <c r="H90" s="35">
        <v>2503333.3333333335</v>
      </c>
      <c r="I90" s="35">
        <v>103.4435261707989</v>
      </c>
      <c r="J90" s="35">
        <f>(B90+D90+F90+H90)/4</f>
        <v>2443583.3333333335</v>
      </c>
    </row>
    <row r="91" spans="1:10" ht="63.95" customHeight="1" thickBot="1" x14ac:dyDescent="0.6">
      <c r="A91" s="34" t="s">
        <v>126</v>
      </c>
      <c r="B91" s="17">
        <v>91666.666666666672</v>
      </c>
      <c r="C91" s="17">
        <v>0</v>
      </c>
      <c r="D91" s="34">
        <v>95000</v>
      </c>
      <c r="E91" s="34">
        <v>100</v>
      </c>
      <c r="F91" s="34">
        <v>103333.33333333333</v>
      </c>
      <c r="G91" s="34">
        <v>108.77192982456141</v>
      </c>
      <c r="H91" s="34">
        <v>123333.33333333333</v>
      </c>
      <c r="I91" s="34">
        <v>102.77777777777777</v>
      </c>
      <c r="J91" s="34">
        <f>(B91+D91+F91+H91)/4</f>
        <v>103333.33333333333</v>
      </c>
    </row>
    <row r="92" spans="1:10" ht="63.95" customHeight="1" thickBot="1" x14ac:dyDescent="0.6">
      <c r="A92" s="42" t="s">
        <v>7</v>
      </c>
      <c r="B92" s="31">
        <v>91666.666666666672</v>
      </c>
      <c r="C92" s="31">
        <v>100</v>
      </c>
      <c r="D92" s="42">
        <v>95000</v>
      </c>
      <c r="E92" s="42">
        <v>100</v>
      </c>
      <c r="F92" s="42">
        <v>103333.33333333333</v>
      </c>
      <c r="G92" s="42">
        <v>108.77192982456141</v>
      </c>
      <c r="H92" s="35">
        <v>123333.33333333333</v>
      </c>
      <c r="I92" s="35">
        <v>102.77777777777777</v>
      </c>
      <c r="J92" s="35">
        <f>(B92+D92+F92+H92)/4</f>
        <v>103333.33333333333</v>
      </c>
    </row>
    <row r="93" spans="1:10" ht="63.95" customHeight="1" thickBot="1" x14ac:dyDescent="0.6">
      <c r="A93" s="34" t="s">
        <v>180</v>
      </c>
      <c r="B93" s="17">
        <v>5333.333333333333</v>
      </c>
      <c r="C93" s="17">
        <v>100</v>
      </c>
      <c r="D93" s="34">
        <v>5666.666666666667</v>
      </c>
      <c r="E93" s="34">
        <v>94.444444444444457</v>
      </c>
      <c r="F93" s="34">
        <v>5666.666666666667</v>
      </c>
      <c r="G93" s="34">
        <v>113.33333333333333</v>
      </c>
      <c r="H93" s="34">
        <v>7000</v>
      </c>
      <c r="I93" s="34">
        <v>100</v>
      </c>
      <c r="J93" s="34">
        <f>(B93+D93+F93+H93)/4</f>
        <v>5916.666666666667</v>
      </c>
    </row>
    <row r="94" spans="1:10" ht="63.95" customHeight="1" thickBot="1" x14ac:dyDescent="0.6">
      <c r="A94" s="42" t="s">
        <v>7</v>
      </c>
      <c r="B94" s="31">
        <v>5333.333333333333</v>
      </c>
      <c r="C94" s="31">
        <v>100</v>
      </c>
      <c r="D94" s="42">
        <v>5666.666666666667</v>
      </c>
      <c r="E94" s="42">
        <v>94.444444444444457</v>
      </c>
      <c r="F94" s="42">
        <v>5666.666666666667</v>
      </c>
      <c r="G94" s="42">
        <v>113.33333333333333</v>
      </c>
      <c r="H94" s="35">
        <v>7000</v>
      </c>
      <c r="I94" s="35">
        <v>100</v>
      </c>
      <c r="J94" s="35">
        <f t="shared" si="5"/>
        <v>5916.666666666667</v>
      </c>
    </row>
    <row r="95" spans="1:10" ht="63.95" customHeight="1" thickBot="1" x14ac:dyDescent="0.6">
      <c r="A95" s="57" t="s">
        <v>127</v>
      </c>
      <c r="B95" s="58">
        <v>20666.666666666668</v>
      </c>
      <c r="C95" s="58">
        <v>103.33333333333333</v>
      </c>
      <c r="D95" s="57">
        <v>21333.333333333332</v>
      </c>
      <c r="E95" s="57">
        <v>96.969696969696955</v>
      </c>
      <c r="F95" s="57">
        <v>20000</v>
      </c>
      <c r="G95" s="57">
        <v>100</v>
      </c>
      <c r="H95" s="57">
        <v>0</v>
      </c>
      <c r="I95" s="57">
        <v>0</v>
      </c>
      <c r="J95" s="57">
        <f>(B95+D95+F95)/3</f>
        <v>20666.666666666668</v>
      </c>
    </row>
    <row r="96" spans="1:10" ht="63.95" customHeight="1" thickBot="1" x14ac:dyDescent="0.6">
      <c r="A96" s="57" t="s">
        <v>128</v>
      </c>
      <c r="B96" s="58" t="s">
        <v>41</v>
      </c>
      <c r="C96" s="58" t="s">
        <v>41</v>
      </c>
      <c r="D96" s="58" t="s">
        <v>41</v>
      </c>
      <c r="E96" s="58" t="s">
        <v>41</v>
      </c>
      <c r="F96" s="58" t="s">
        <v>41</v>
      </c>
      <c r="G96" s="58" t="s">
        <v>41</v>
      </c>
      <c r="H96" s="58" t="s">
        <v>41</v>
      </c>
      <c r="I96" s="58" t="s">
        <v>41</v>
      </c>
      <c r="J96" s="58" t="s">
        <v>41</v>
      </c>
    </row>
    <row r="97" spans="1:10" ht="63.95" customHeight="1" thickBot="1" x14ac:dyDescent="0.6">
      <c r="A97" s="34" t="s">
        <v>129</v>
      </c>
      <c r="B97" s="17" t="s">
        <v>41</v>
      </c>
      <c r="C97" s="17" t="s">
        <v>41</v>
      </c>
      <c r="D97" s="17" t="s">
        <v>41</v>
      </c>
      <c r="E97" s="17" t="s">
        <v>41</v>
      </c>
      <c r="F97" s="17" t="s">
        <v>41</v>
      </c>
      <c r="G97" s="17" t="s">
        <v>41</v>
      </c>
      <c r="H97" s="17" t="s">
        <v>41</v>
      </c>
      <c r="I97" s="17" t="s">
        <v>41</v>
      </c>
      <c r="J97" s="17" t="s">
        <v>41</v>
      </c>
    </row>
    <row r="98" spans="1:10" ht="63.95" customHeight="1" thickBot="1" x14ac:dyDescent="0.6">
      <c r="A98" s="42" t="s">
        <v>7</v>
      </c>
      <c r="B98" s="31">
        <v>20666.666666666668</v>
      </c>
      <c r="C98" s="31">
        <v>103.33333333333333</v>
      </c>
      <c r="D98" s="42">
        <v>21333.333333333332</v>
      </c>
      <c r="E98" s="42">
        <v>96.969696969696955</v>
      </c>
      <c r="F98" s="42">
        <v>20000</v>
      </c>
      <c r="G98" s="42">
        <v>100</v>
      </c>
      <c r="H98" s="35" t="s">
        <v>41</v>
      </c>
      <c r="I98" s="35" t="s">
        <v>41</v>
      </c>
      <c r="J98" s="35">
        <f>(B98+D98+F98)/3</f>
        <v>20666.666666666668</v>
      </c>
    </row>
    <row r="99" spans="1:10" ht="63.95" customHeight="1" thickBot="1" x14ac:dyDescent="0.6">
      <c r="A99" s="34" t="s">
        <v>130</v>
      </c>
      <c r="B99" s="17">
        <v>12000</v>
      </c>
      <c r="C99" s="17">
        <v>100</v>
      </c>
      <c r="D99" s="34">
        <v>12166.666666666666</v>
      </c>
      <c r="E99" s="34">
        <v>101.3888888888889</v>
      </c>
      <c r="F99" s="34">
        <v>12666.666666666666</v>
      </c>
      <c r="G99" s="34">
        <v>101.33333333333333</v>
      </c>
      <c r="H99" s="34">
        <v>14666.666666666666</v>
      </c>
      <c r="I99" s="34">
        <v>112.82051282051282</v>
      </c>
      <c r="J99" s="34">
        <f>(B99+D99+F99+H99)/4</f>
        <v>12874.999999999998</v>
      </c>
    </row>
    <row r="100" spans="1:10" ht="63.95" customHeight="1" thickBot="1" x14ac:dyDescent="0.6">
      <c r="A100" s="34" t="s">
        <v>131</v>
      </c>
      <c r="B100" s="17">
        <v>95000</v>
      </c>
      <c r="C100" s="17">
        <v>105.55555555555556</v>
      </c>
      <c r="D100" s="34">
        <v>101666.66666666667</v>
      </c>
      <c r="E100" s="34">
        <v>96.825396825396822</v>
      </c>
      <c r="F100" s="34">
        <v>103333.33333333333</v>
      </c>
      <c r="G100" s="34">
        <v>108.77192982456141</v>
      </c>
      <c r="H100" s="34">
        <v>120000</v>
      </c>
      <c r="I100" s="34">
        <v>100</v>
      </c>
      <c r="J100" s="34">
        <f>(B100+D100+F100+H100)/4</f>
        <v>105000</v>
      </c>
    </row>
    <row r="101" spans="1:10" ht="63.95" customHeight="1" thickBot="1" x14ac:dyDescent="0.6">
      <c r="A101" s="34" t="s">
        <v>132</v>
      </c>
      <c r="B101" s="17">
        <v>11000</v>
      </c>
      <c r="C101" s="17">
        <v>110</v>
      </c>
      <c r="D101" s="34">
        <v>12666.666666666666</v>
      </c>
      <c r="E101" s="34">
        <v>97.435897435897445</v>
      </c>
      <c r="F101" s="34">
        <v>13000</v>
      </c>
      <c r="G101" s="34">
        <v>108.33333333333333</v>
      </c>
      <c r="H101" s="34">
        <v>15433.333333333334</v>
      </c>
      <c r="I101" s="34">
        <v>102.8888888888889</v>
      </c>
      <c r="J101" s="34">
        <f>(B101+D101+F101+H101)/4</f>
        <v>13025</v>
      </c>
    </row>
    <row r="102" spans="1:10" ht="63.95" customHeight="1" thickBot="1" x14ac:dyDescent="0.6">
      <c r="A102" s="42" t="s">
        <v>7</v>
      </c>
      <c r="B102" s="31">
        <v>118000</v>
      </c>
      <c r="C102" s="31">
        <v>105.35714285714285</v>
      </c>
      <c r="D102" s="42">
        <v>126500</v>
      </c>
      <c r="E102" s="42">
        <v>97.307692307692307</v>
      </c>
      <c r="F102" s="42">
        <v>129000</v>
      </c>
      <c r="G102" s="42">
        <v>107.94979079497908</v>
      </c>
      <c r="H102" s="35">
        <v>150100</v>
      </c>
      <c r="I102" s="35">
        <v>101.41891891891892</v>
      </c>
      <c r="J102" s="35">
        <f>(B102+D102+F102+H102)/4</f>
        <v>130900</v>
      </c>
    </row>
    <row r="103" spans="1:10" ht="63.95" customHeight="1" thickBot="1" x14ac:dyDescent="0.6">
      <c r="A103" s="46" t="s">
        <v>246</v>
      </c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ht="63.95" customHeight="1" thickBot="1" x14ac:dyDescent="0.6">
      <c r="A104" s="34" t="s">
        <v>247</v>
      </c>
      <c r="B104" s="17">
        <v>8700</v>
      </c>
      <c r="C104" s="17">
        <v>100</v>
      </c>
      <c r="D104" s="34">
        <v>8733.3333333333339</v>
      </c>
      <c r="E104" s="34">
        <v>100.38314176245211</v>
      </c>
      <c r="F104" s="34">
        <v>9266.6666666666661</v>
      </c>
      <c r="G104" s="34">
        <v>105.30303030303031</v>
      </c>
      <c r="H104" s="34">
        <v>10466.666666666666</v>
      </c>
      <c r="I104" s="34">
        <v>102.61437908496733</v>
      </c>
      <c r="J104" s="34">
        <f>(B104+D104+F104+H104)/4</f>
        <v>9291.6666666666661</v>
      </c>
    </row>
    <row r="105" spans="1:10" ht="63.95" customHeight="1" thickBot="1" x14ac:dyDescent="0.6">
      <c r="A105" s="34" t="s">
        <v>248</v>
      </c>
      <c r="B105" s="17">
        <v>8700</v>
      </c>
      <c r="C105" s="17">
        <v>100</v>
      </c>
      <c r="D105" s="34">
        <v>9000</v>
      </c>
      <c r="E105" s="34">
        <v>103.44827586206895</v>
      </c>
      <c r="F105" s="34">
        <v>10066.666666666666</v>
      </c>
      <c r="G105" s="34">
        <v>104.8611111111111</v>
      </c>
      <c r="H105" s="34">
        <v>11000</v>
      </c>
      <c r="I105" s="34">
        <v>100</v>
      </c>
      <c r="J105" s="34">
        <f>(B105+D105+F105+H105)/4</f>
        <v>9691.6666666666661</v>
      </c>
    </row>
    <row r="106" spans="1:10" ht="63.95" customHeight="1" thickBot="1" x14ac:dyDescent="0.6">
      <c r="A106" s="46" t="s">
        <v>229</v>
      </c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ht="63.75" customHeight="1" thickBot="1" x14ac:dyDescent="0.6">
      <c r="A107" s="34" t="s">
        <v>178</v>
      </c>
      <c r="B107" s="17" t="s">
        <v>41</v>
      </c>
      <c r="C107" s="17" t="s">
        <v>41</v>
      </c>
      <c r="D107" s="17" t="s">
        <v>41</v>
      </c>
      <c r="E107" s="17" t="s">
        <v>41</v>
      </c>
      <c r="F107" s="17" t="s">
        <v>41</v>
      </c>
      <c r="G107" s="17" t="s">
        <v>41</v>
      </c>
      <c r="H107" s="17" t="s">
        <v>41</v>
      </c>
      <c r="I107" s="17" t="s">
        <v>41</v>
      </c>
      <c r="J107" s="17" t="s">
        <v>41</v>
      </c>
    </row>
    <row r="108" spans="1:10" ht="63.95" customHeight="1" thickBot="1" x14ac:dyDescent="0.6">
      <c r="A108" s="34" t="s">
        <v>226</v>
      </c>
      <c r="B108" s="17">
        <v>281666.66666666669</v>
      </c>
      <c r="C108" s="17">
        <v>100.59523809523809</v>
      </c>
      <c r="D108" s="34">
        <v>280000</v>
      </c>
      <c r="E108" s="34">
        <v>98.244893843804917</v>
      </c>
      <c r="F108" s="34">
        <v>274333.33333333331</v>
      </c>
      <c r="G108" s="34">
        <v>102.27579781038901</v>
      </c>
      <c r="H108" s="34">
        <v>287000</v>
      </c>
      <c r="I108" s="34">
        <v>100.00365497076024</v>
      </c>
      <c r="J108" s="34">
        <f>(B108+D108+F108+H108)/4</f>
        <v>280750</v>
      </c>
    </row>
    <row r="109" spans="1:10" ht="63.95" customHeight="1" thickBot="1" x14ac:dyDescent="0.6">
      <c r="A109" s="34" t="s">
        <v>133</v>
      </c>
      <c r="B109" s="17">
        <v>275000</v>
      </c>
      <c r="C109" s="17">
        <v>100</v>
      </c>
      <c r="D109" s="34">
        <v>280000</v>
      </c>
      <c r="E109" s="34">
        <v>101.88472021805357</v>
      </c>
      <c r="F109" s="34">
        <v>306666.66666666669</v>
      </c>
      <c r="G109" s="34">
        <v>102.26053639846744</v>
      </c>
      <c r="H109" s="34">
        <v>313333.33333333331</v>
      </c>
      <c r="I109" s="34">
        <v>100.03360215053765</v>
      </c>
      <c r="J109" s="34">
        <f>(B109+D109+F109+H109)/4</f>
        <v>293750</v>
      </c>
    </row>
    <row r="110" spans="1:10" ht="63.95" customHeight="1" thickBot="1" x14ac:dyDescent="0.6">
      <c r="A110" s="42" t="s">
        <v>7</v>
      </c>
      <c r="B110" s="31">
        <v>556666.66666666663</v>
      </c>
      <c r="C110" s="31">
        <v>100.30030030030029</v>
      </c>
      <c r="D110" s="42">
        <v>560000</v>
      </c>
      <c r="E110" s="42">
        <v>100.03170805802385</v>
      </c>
      <c r="F110" s="42">
        <v>581000</v>
      </c>
      <c r="G110" s="42">
        <v>102.22096908939015</v>
      </c>
      <c r="H110" s="35">
        <v>600333.33333333337</v>
      </c>
      <c r="I110" s="35">
        <v>100.012761529537</v>
      </c>
      <c r="J110" s="35">
        <f>(B110+D110+F110+H110)/4</f>
        <v>574500</v>
      </c>
    </row>
    <row r="111" spans="1:10" ht="45" thickBot="1" x14ac:dyDescent="0.6">
      <c r="A111" s="56" t="s">
        <v>222</v>
      </c>
      <c r="B111" s="56"/>
      <c r="C111" s="56"/>
      <c r="D111" s="56"/>
      <c r="E111" s="56"/>
      <c r="F111" s="56"/>
      <c r="G111" s="56"/>
      <c r="H111" s="56"/>
      <c r="I111" s="56"/>
      <c r="J111" s="56"/>
    </row>
    <row r="112" spans="1:10" ht="18.75" customHeight="1" thickBot="1" x14ac:dyDescent="0.6">
      <c r="A112" s="56"/>
      <c r="B112" s="56"/>
      <c r="C112" s="56"/>
      <c r="D112" s="56"/>
      <c r="E112" s="56"/>
      <c r="F112" s="56"/>
      <c r="G112" s="56"/>
      <c r="H112" s="56"/>
      <c r="I112" s="56"/>
      <c r="J112" s="56"/>
    </row>
    <row r="113" spans="1:10" ht="66" customHeight="1" thickBot="1" x14ac:dyDescent="0.6">
      <c r="A113" s="18" t="s">
        <v>223</v>
      </c>
      <c r="B113" s="17">
        <v>1609</v>
      </c>
      <c r="C113" s="17">
        <v>102.60172343289098</v>
      </c>
      <c r="D113" s="34">
        <v>1723.6666666666667</v>
      </c>
      <c r="E113" s="34">
        <v>102.80553385862419</v>
      </c>
      <c r="F113" s="34">
        <v>1901</v>
      </c>
      <c r="G113" s="34">
        <v>102.3347029579616</v>
      </c>
      <c r="H113" s="34">
        <v>2029.3333333333333</v>
      </c>
      <c r="I113" s="34">
        <v>102.57814233138618</v>
      </c>
      <c r="J113" s="34">
        <f>(B113+D113+F113+H113)/4</f>
        <v>1815.75</v>
      </c>
    </row>
    <row r="114" spans="1:10" ht="66" customHeight="1" thickBot="1" x14ac:dyDescent="0.6">
      <c r="A114" s="18" t="s">
        <v>224</v>
      </c>
      <c r="B114" s="17">
        <v>1603.3333333333333</v>
      </c>
      <c r="C114" s="17">
        <v>102.59332960805317</v>
      </c>
      <c r="D114" s="34">
        <v>1716.6666666666667</v>
      </c>
      <c r="E114" s="34">
        <v>102.85389947582568</v>
      </c>
      <c r="F114" s="34">
        <v>1892</v>
      </c>
      <c r="G114" s="34">
        <v>102.18515385181699</v>
      </c>
      <c r="H114" s="34">
        <v>2020</v>
      </c>
      <c r="I114" s="34">
        <v>102.58784339043656</v>
      </c>
      <c r="J114" s="34">
        <f>(B114+D114+F114+H114)/4</f>
        <v>1808</v>
      </c>
    </row>
    <row r="115" spans="1:10" ht="54" customHeight="1" thickBot="1" x14ac:dyDescent="0.6">
      <c r="A115" s="56" t="s">
        <v>225</v>
      </c>
      <c r="B115" s="56"/>
      <c r="C115" s="56"/>
      <c r="D115" s="56"/>
      <c r="E115" s="56"/>
      <c r="F115" s="56"/>
      <c r="G115" s="56"/>
      <c r="H115" s="56"/>
      <c r="I115" s="56"/>
      <c r="J115" s="56"/>
    </row>
    <row r="116" spans="1:10" ht="66" hidden="1" customHeight="1" thickBot="1" x14ac:dyDescent="0.6">
      <c r="A116" s="56"/>
      <c r="B116" s="56"/>
      <c r="C116" s="56"/>
      <c r="D116" s="56"/>
      <c r="E116" s="56"/>
      <c r="F116" s="56"/>
      <c r="G116" s="56"/>
      <c r="H116" s="56"/>
      <c r="I116" s="56"/>
      <c r="J116" s="56"/>
    </row>
    <row r="117" spans="1:10" ht="66" customHeight="1" thickBot="1" x14ac:dyDescent="0.6">
      <c r="A117" s="18" t="s">
        <v>226</v>
      </c>
      <c r="B117" s="17">
        <v>1366.6666666666667</v>
      </c>
      <c r="C117" s="17">
        <v>101.23456790123457</v>
      </c>
      <c r="D117" s="34">
        <v>1400</v>
      </c>
      <c r="E117" s="34">
        <v>97.742200328407236</v>
      </c>
      <c r="F117" s="34">
        <v>1341.6666666666667</v>
      </c>
      <c r="G117" s="34">
        <v>100.01164686699279</v>
      </c>
      <c r="H117" s="34">
        <v>1400</v>
      </c>
      <c r="I117" s="34">
        <v>101.85185185185185</v>
      </c>
      <c r="J117" s="34">
        <f>(B117+D117+F117+H117)/4</f>
        <v>1377.0833333333335</v>
      </c>
    </row>
    <row r="118" spans="1:10" ht="66" customHeight="1" thickBot="1" x14ac:dyDescent="0.6">
      <c r="A118" s="18" t="s">
        <v>227</v>
      </c>
      <c r="B118" s="17">
        <v>1416.6666666666667</v>
      </c>
      <c r="C118" s="17">
        <v>100.17028522775649</v>
      </c>
      <c r="D118" s="34">
        <v>1400</v>
      </c>
      <c r="E118" s="34">
        <v>100.85641664073036</v>
      </c>
      <c r="F118" s="34">
        <v>1533.3333333333333</v>
      </c>
      <c r="G118" s="34">
        <v>102.26053639846744</v>
      </c>
      <c r="H118" s="34">
        <v>1566.6666666666667</v>
      </c>
      <c r="I118" s="34">
        <v>100.03360215053765</v>
      </c>
      <c r="J118" s="34">
        <f>(B118+D118+F118+H118)/4</f>
        <v>1479.1666666666667</v>
      </c>
    </row>
    <row r="119" spans="1:10" ht="66" customHeight="1" thickBot="1" x14ac:dyDescent="0.6">
      <c r="A119" s="18" t="s">
        <v>228</v>
      </c>
      <c r="B119" s="17">
        <v>8000</v>
      </c>
      <c r="C119" s="17">
        <v>100</v>
      </c>
      <c r="D119" s="34">
        <v>8000</v>
      </c>
      <c r="E119" s="34">
        <v>100</v>
      </c>
      <c r="F119" s="34">
        <v>8000</v>
      </c>
      <c r="G119" s="34">
        <v>100</v>
      </c>
      <c r="H119" s="34">
        <v>9000</v>
      </c>
      <c r="I119" s="34">
        <v>104.16666666666667</v>
      </c>
      <c r="J119" s="34">
        <f>(B119+D119+F119+H119)/4</f>
        <v>8250</v>
      </c>
    </row>
  </sheetData>
  <mergeCells count="21">
    <mergeCell ref="A4:J4"/>
    <mergeCell ref="A7:J7"/>
    <mergeCell ref="A8:J8"/>
    <mergeCell ref="A15:J15"/>
    <mergeCell ref="A1:J2"/>
    <mergeCell ref="A36:J36"/>
    <mergeCell ref="A41:J41"/>
    <mergeCell ref="A46:J46"/>
    <mergeCell ref="A51:J51"/>
    <mergeCell ref="A55:J55"/>
    <mergeCell ref="A20:J20"/>
    <mergeCell ref="A24:J24"/>
    <mergeCell ref="A28:J28"/>
    <mergeCell ref="A34:J34"/>
    <mergeCell ref="A35:J35"/>
    <mergeCell ref="A111:J112"/>
    <mergeCell ref="A115:J116"/>
    <mergeCell ref="A56:J56"/>
    <mergeCell ref="A66:J66"/>
    <mergeCell ref="A106:J106"/>
    <mergeCell ref="A103:J103"/>
  </mergeCells>
  <pageMargins left="0.11811023622047245" right="0.19685039370078741" top="1.4173228346456694" bottom="7.874015748031496E-2" header="0.35433070866141736" footer="0.31496062992125984"/>
  <pageSetup paperSize="9" scale="35" orientation="portrait" r:id="rId1"/>
  <rowBreaks count="4" manualBreakCount="4">
    <brk id="27" max="16383" man="1"/>
    <brk id="54" max="16383" man="1"/>
    <brk id="81" max="16383" man="1"/>
    <brk id="11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4</vt:i4>
      </vt:variant>
    </vt:vector>
  </HeadingPairs>
  <TitlesOfParts>
    <vt:vector size="8" baseType="lpstr">
      <vt:lpstr>ورقة1</vt:lpstr>
      <vt:lpstr>ورقة2</vt:lpstr>
      <vt:lpstr>ورقة3</vt:lpstr>
      <vt:lpstr>ورقة4</vt:lpstr>
      <vt:lpstr>ورقة1!Print_Area</vt:lpstr>
      <vt:lpstr>ورقة2!Print_Area</vt:lpstr>
      <vt:lpstr>ورقة3!Print_Area</vt:lpstr>
      <vt:lpstr>ورقة4!Print_Area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2024-09-26T01:45:13Z</cp:lastPrinted>
  <dcterms:created xsi:type="dcterms:W3CDTF">2015-03-17T07:21:39Z</dcterms:created>
  <dcterms:modified xsi:type="dcterms:W3CDTF">2024-12-27T04:56:59Z</dcterms:modified>
</cp:coreProperties>
</file>